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60"/>
  </bookViews>
  <sheets>
    <sheet name="прил 4 2025-2027" sheetId="37" r:id="rId1"/>
    <sheet name="Лист1" sheetId="38" r:id="rId2"/>
  </sheets>
  <calcPr calcId="144525"/>
</workbook>
</file>

<file path=xl/calcChain.xml><?xml version="1.0" encoding="utf-8"?>
<calcChain xmlns="http://schemas.openxmlformats.org/spreadsheetml/2006/main">
  <c r="D43" i="37" l="1"/>
  <c r="D14" i="37" l="1"/>
  <c r="E54" i="37" l="1"/>
  <c r="F54" i="37"/>
  <c r="D54" i="37"/>
  <c r="D34" i="37" l="1"/>
  <c r="F61" i="37" l="1"/>
  <c r="E61" i="37"/>
  <c r="D61" i="37"/>
  <c r="F58" i="37"/>
  <c r="E58" i="37"/>
  <c r="D58" i="37"/>
  <c r="F51" i="37"/>
  <c r="E51" i="37"/>
  <c r="D51" i="37"/>
  <c r="F49" i="37"/>
  <c r="E49" i="37"/>
  <c r="D49" i="37"/>
  <c r="F43" i="37"/>
  <c r="E43" i="37"/>
  <c r="F39" i="37"/>
  <c r="E39" i="37"/>
  <c r="D39" i="37"/>
  <c r="F34" i="37"/>
  <c r="E34" i="37"/>
  <c r="F28" i="37"/>
  <c r="E28" i="37"/>
  <c r="D28" i="37"/>
  <c r="F25" i="37"/>
  <c r="E25" i="37"/>
  <c r="D25" i="37"/>
  <c r="F23" i="37"/>
  <c r="E23" i="37"/>
  <c r="D23" i="37"/>
  <c r="F14" i="37"/>
  <c r="E14" i="37"/>
  <c r="E63" i="37" l="1"/>
  <c r="E65" i="37" s="1"/>
  <c r="D63" i="37"/>
  <c r="D65" i="37" s="1"/>
  <c r="F63" i="37"/>
  <c r="F65" i="37" s="1"/>
</calcChain>
</file>

<file path=xl/sharedStrings.xml><?xml version="1.0" encoding="utf-8"?>
<sst xmlns="http://schemas.openxmlformats.org/spreadsheetml/2006/main" count="143" uniqueCount="72">
  <si>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</si>
  <si>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</si>
  <si>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</si>
  <si>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</si>
  <si>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</si>
  <si>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</si>
  <si>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</si>
  <si>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09</t>
  </si>
  <si>
    <t>Общеэкономические вопросы</t>
  </si>
  <si>
    <t>Дорожное хозяйство (дорожные фонды)</t>
  </si>
  <si>
    <t>05</t>
  </si>
  <si>
    <t>Жилищное хозяйство</t>
  </si>
  <si>
    <t>Охрана объектов растительного и животного мира и среды их обитания</t>
  </si>
  <si>
    <t>07</t>
  </si>
  <si>
    <t>Дошкольное образование</t>
  </si>
  <si>
    <t xml:space="preserve">Общее образование </t>
  </si>
  <si>
    <t>08</t>
  </si>
  <si>
    <t>Санитарно-эпидемиологическое благополучие</t>
  </si>
  <si>
    <t>Социальное обеспечение населения</t>
  </si>
  <si>
    <t>Другие вопросы в области социальной политики</t>
  </si>
  <si>
    <t>Массовый спорт</t>
  </si>
  <si>
    <t>Коммунальное хозяйство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</si>
  <si>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</si>
  <si>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</si>
  <si>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</si>
  <si>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</si>
  <si>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</si>
  <si>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</si>
  <si>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</si>
  <si>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Благоустройство</t>
  </si>
  <si>
    <t>Пенсионное обеспечение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</si>
  <si>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</si>
  <si>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</t>
  </si>
  <si>
    <t>Раздел</t>
  </si>
  <si>
    <t>Подраз-дел</t>
  </si>
  <si>
    <t>00</t>
  </si>
  <si>
    <t>ОБЩЕГОСУДАРСТВЕННЫЕ ВОПРОСЫ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</si>
  <si>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</si>
  <si>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</si>
  <si>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</si>
  <si>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</si>
  <si>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</si>
  <si>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</si>
  <si>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</si>
  <si>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ОХРАНА ОКРУЖАЮЩЕЙ СРЕДЫ</t>
  </si>
  <si>
    <t>Другие вопросы в области охраны окружающей среды</t>
  </si>
  <si>
    <t xml:space="preserve">ОБРАЗОВАНИЕ  </t>
  </si>
  <si>
    <t xml:space="preserve">Другие вопросы в области образования </t>
  </si>
  <si>
    <t xml:space="preserve">КУЛЬТУРА,  КИНЕМАТОГРАФИЯ  </t>
  </si>
  <si>
    <t xml:space="preserve">Культура </t>
  </si>
  <si>
    <t>ЗДРАВООХРАНЕНИЕ</t>
  </si>
  <si>
    <t>СОЦИАЛЬНАЯ ПОЛИТИКА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</si>
  <si>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</si>
  <si>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</si>
  <si>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</si>
  <si>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</si>
  <si>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Итого расходов</t>
  </si>
  <si>
    <t>ВСЕГО РАСХОДОВ</t>
  </si>
  <si>
    <t xml:space="preserve">                                Наименование</t>
  </si>
  <si>
    <t>НАЦИОНАЛЬНАЯ ОБОРОНА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</si>
  <si>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</si>
  <si>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</si>
  <si>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</si>
  <si>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</si>
  <si>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 xml:space="preserve">                        Распределение бюджетных ассигнований по разделам, подразделам </t>
  </si>
  <si>
    <t>ЖИЛИЩНО-КОММУНАЛЬНОЕ ХОЗЯЙСТВО</t>
  </si>
  <si>
    <t>Сумма (тыс.рублей)</t>
  </si>
  <si>
    <t>2026 год</t>
  </si>
  <si>
    <t xml:space="preserve">           классификации расходов бюджетов на 2025 год и плановый период 2026 и 2027 годов</t>
  </si>
  <si>
    <t>2027 год</t>
  </si>
  <si>
    <t>Приложение 4</t>
  </si>
  <si>
    <t>к решению Представительного Собрания округа «О бюджете округа на 2025 год и плановый период 2026 и 2027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</si>
</sst>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9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91">
    <xf numFmtId="0" fontId="0" fillId="0" borderId="0" xfId="0"/>
    <xf numFmtId="0" fontId="0" fillId="0" borderId="0" xfId="0" applyFill="1"/>
    <xf numFmtId="164" fontId="20" fillId="15" borderId="0" xfId="0" applyNumberFormat="1" applyFont="1" applyFill="1" applyBorder="1" applyAlignment="1">
      <alignment horizontal="right"/>
    </xf>
    <xf numFmtId="164" fontId="20" fillId="0" borderId="0" xfId="0" applyNumberFormat="1" applyFont="1" applyFill="1" applyBorder="1" applyAlignment="1">
      <alignment horizontal="right"/>
    </xf>
    <xf numFmtId="0" fontId="0" fillId="0" borderId="0" xfId="0" applyFont="1"/>
    <xf numFmtId="0" fontId="18" fillId="0" borderId="0" xfId="0" applyFont="1"/>
    <xf numFmtId="2" fontId="0" fillId="0" borderId="0" xfId="0" applyNumberFormat="1" applyFill="1"/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0" xfId="0" applyFont="1"/>
    <xf numFmtId="0" fontId="22" fillId="0" borderId="0" xfId="0" applyFont="1" applyBorder="1" applyAlignment="1"/>
    <xf numFmtId="0" fontId="22" fillId="0" borderId="0" xfId="0" applyFont="1" applyFill="1"/>
    <xf numFmtId="2" fontId="22" fillId="0" borderId="0" xfId="0" applyNumberFormat="1" applyFont="1" applyFill="1"/>
    <xf numFmtId="0" fontId="22" fillId="0" borderId="10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0" fillId="0" borderId="18" xfId="0" applyBorder="1"/>
    <xf numFmtId="49" fontId="21" fillId="0" borderId="10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22" fillId="0" borderId="22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0" borderId="17" xfId="0" applyFont="1" applyBorder="1"/>
    <xf numFmtId="0" fontId="22" fillId="0" borderId="10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2" fillId="15" borderId="28" xfId="0" applyFont="1" applyFill="1" applyBorder="1" applyAlignment="1">
      <alignment horizontal="center"/>
    </xf>
    <xf numFmtId="0" fontId="22" fillId="15" borderId="27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center"/>
    </xf>
    <xf numFmtId="0" fontId="21" fillId="0" borderId="23" xfId="0" applyFont="1" applyBorder="1" applyAlignment="1">
      <alignment horizontal="justify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17" fillId="0" borderId="18" xfId="0" applyFont="1" applyBorder="1"/>
    <xf numFmtId="0" fontId="17" fillId="0" borderId="0" xfId="0" applyFont="1"/>
    <xf numFmtId="0" fontId="22" fillId="0" borderId="10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49" fontId="21" fillId="0" borderId="29" xfId="0" applyNumberFormat="1" applyFont="1" applyBorder="1" applyAlignment="1">
      <alignment horizontal="center" vertical="center" wrapText="1"/>
    </xf>
    <xf numFmtId="164" fontId="23" fillId="0" borderId="0" xfId="0" applyNumberFormat="1" applyFont="1"/>
    <xf numFmtId="0" fontId="24" fillId="0" borderId="0" xfId="0" applyFont="1"/>
    <xf numFmtId="0" fontId="22" fillId="0" borderId="12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justify" vertical="center" wrapText="1"/>
    </xf>
    <xf numFmtId="0" fontId="22" fillId="0" borderId="27" xfId="0" applyFont="1" applyBorder="1" applyAlignment="1">
      <alignment horizontal="center" vertical="center" wrapText="1"/>
    </xf>
    <xf numFmtId="165" fontId="21" fillId="0" borderId="13" xfId="0" applyNumberFormat="1" applyFont="1" applyBorder="1" applyAlignment="1">
      <alignment horizontal="center" vertical="center" wrapText="1"/>
    </xf>
    <xf numFmtId="165" fontId="21" fillId="0" borderId="31" xfId="0" applyNumberFormat="1" applyFont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165" fontId="21" fillId="0" borderId="16" xfId="0" applyNumberFormat="1" applyFont="1" applyBorder="1" applyAlignment="1">
      <alignment horizontal="center" vertical="center" wrapText="1"/>
    </xf>
    <xf numFmtId="0" fontId="26" fillId="0" borderId="0" xfId="0" applyFont="1" applyFill="1"/>
    <xf numFmtId="0" fontId="22" fillId="0" borderId="0" xfId="0" applyFont="1" applyFill="1" applyAlignment="1">
      <alignment horizontal="right"/>
    </xf>
    <xf numFmtId="165" fontId="21" fillId="0" borderId="10" xfId="0" applyNumberFormat="1" applyFont="1" applyFill="1" applyBorder="1" applyAlignment="1">
      <alignment horizontal="center" vertical="center" wrapText="1"/>
    </xf>
    <xf numFmtId="165" fontId="22" fillId="0" borderId="0" xfId="0" applyNumberFormat="1" applyFont="1"/>
    <xf numFmtId="165" fontId="21" fillId="0" borderId="11" xfId="0" applyNumberFormat="1" applyFont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 vertical="center" wrapText="1"/>
    </xf>
    <xf numFmtId="165" fontId="22" fillId="0" borderId="15" xfId="0" applyNumberFormat="1" applyFont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165" fontId="21" fillId="0" borderId="29" xfId="0" applyNumberFormat="1" applyFont="1" applyBorder="1" applyAlignment="1">
      <alignment horizontal="center" vertical="center" wrapText="1"/>
    </xf>
    <xf numFmtId="165" fontId="22" fillId="0" borderId="13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22" fillId="0" borderId="26" xfId="0" applyFont="1" applyBorder="1" applyAlignment="1">
      <alignment horizontal="center"/>
    </xf>
    <xf numFmtId="0" fontId="22" fillId="0" borderId="21" xfId="0" applyFont="1" applyBorder="1" applyAlignment="1"/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left" wrapText="1"/>
    </xf>
    <xf numFmtId="0" fontId="22" fillId="0" borderId="0" xfId="0" applyFont="1" applyAlignment="1">
      <alignment horizontal="left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165" fontId="22" fillId="0" borderId="16" xfId="0" applyNumberFormat="1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49" fontId="22" fillId="0" borderId="16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165" fontId="22" fillId="0" borderId="12" xfId="0" applyNumberFormat="1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workbookViewId="0">
      <selection activeCell="H11" sqref="H11"/>
    </sheetView>
  </sheetViews>
  <sheetFormatPr defaultRowHeight="12.75" x14ac:dyDescent="0.2"/>
  <cols>
    <col min="1" max="1" width="51" customWidth="1"/>
    <col min="2" max="3" width="8.42578125" customWidth="1"/>
    <col min="4" max="4" width="11.7109375" style="1" customWidth="1"/>
    <col min="5" max="6" width="11" style="1" customWidth="1"/>
  </cols>
  <sheetData>
    <row r="1" spans="1:7" ht="14.25" customHeight="1" x14ac:dyDescent="0.25">
      <c r="A1" s="13"/>
      <c r="B1" s="14"/>
      <c r="C1" s="14"/>
      <c r="D1" s="75" t="s">
        <v>70</v>
      </c>
      <c r="E1" s="75"/>
      <c r="F1" s="75"/>
      <c r="G1" s="54"/>
    </row>
    <row r="2" spans="1:7" ht="11.25" customHeight="1" x14ac:dyDescent="0.25">
      <c r="A2" s="13"/>
      <c r="B2" s="14"/>
      <c r="C2" s="14"/>
      <c r="D2" s="76" t="s">
        <v>71</v>
      </c>
      <c r="E2" s="76"/>
      <c r="F2" s="76"/>
      <c r="G2" s="54"/>
    </row>
    <row r="3" spans="1:7" ht="15.75" x14ac:dyDescent="0.25">
      <c r="A3" s="13"/>
      <c r="B3" s="14"/>
      <c r="C3" s="14"/>
      <c r="D3" s="76"/>
      <c r="E3" s="76"/>
      <c r="F3" s="76"/>
      <c r="G3" s="54"/>
    </row>
    <row r="4" spans="1:7" ht="15.75" x14ac:dyDescent="0.25">
      <c r="A4" s="13"/>
      <c r="B4" s="14"/>
      <c r="C4" s="14"/>
      <c r="D4" s="76"/>
      <c r="E4" s="76"/>
      <c r="F4" s="76"/>
      <c r="G4" s="54"/>
    </row>
    <row r="5" spans="1:7" ht="15.75" x14ac:dyDescent="0.25">
      <c r="A5" s="13"/>
      <c r="B5" s="14"/>
      <c r="C5" s="14"/>
      <c r="D5" s="76"/>
      <c r="E5" s="76"/>
      <c r="F5" s="76"/>
      <c r="G5" s="54"/>
    </row>
    <row r="6" spans="1:7" ht="15.75" x14ac:dyDescent="0.25">
      <c r="A6" s="13"/>
      <c r="B6" s="77"/>
      <c r="C6" s="77"/>
      <c r="D6" s="77"/>
      <c r="E6" s="15"/>
      <c r="F6" s="15"/>
    </row>
    <row r="7" spans="1:7" ht="15.75" x14ac:dyDescent="0.25">
      <c r="A7" s="13"/>
      <c r="B7" s="13"/>
      <c r="C7" s="13"/>
      <c r="D7" s="15" t="s">
        <v>32</v>
      </c>
      <c r="E7" s="15" t="s">
        <v>32</v>
      </c>
      <c r="F7" s="15"/>
    </row>
    <row r="8" spans="1:7" ht="15.6" customHeight="1" x14ac:dyDescent="0.25">
      <c r="A8" s="72" t="s">
        <v>64</v>
      </c>
      <c r="B8" s="72"/>
      <c r="C8" s="72"/>
      <c r="D8" s="72"/>
      <c r="E8" s="72"/>
      <c r="F8" s="72"/>
    </row>
    <row r="9" spans="1:7" ht="15.6" customHeight="1" x14ac:dyDescent="0.25">
      <c r="A9" s="72" t="s">
        <v>68</v>
      </c>
      <c r="B9" s="72"/>
      <c r="C9" s="72"/>
      <c r="D9" s="72"/>
      <c r="E9" s="72"/>
      <c r="F9" s="72"/>
    </row>
    <row r="10" spans="1:7" ht="16.5" thickBot="1" x14ac:dyDescent="0.3">
      <c r="A10" s="13"/>
      <c r="B10" s="37"/>
      <c r="C10" s="13"/>
      <c r="D10" s="15"/>
      <c r="E10" s="15"/>
      <c r="F10" s="15"/>
    </row>
    <row r="11" spans="1:7" ht="20.25" customHeight="1" thickBot="1" x14ac:dyDescent="0.3">
      <c r="A11" s="78" t="s">
        <v>58</v>
      </c>
      <c r="B11" s="80" t="s">
        <v>33</v>
      </c>
      <c r="C11" s="82" t="s">
        <v>34</v>
      </c>
      <c r="D11" s="73" t="s">
        <v>66</v>
      </c>
      <c r="E11" s="74"/>
      <c r="F11" s="74"/>
      <c r="G11" s="30"/>
    </row>
    <row r="12" spans="1:7" ht="17.45" customHeight="1" thickBot="1" x14ac:dyDescent="0.3">
      <c r="A12" s="79"/>
      <c r="B12" s="81"/>
      <c r="C12" s="83"/>
      <c r="D12" s="38" t="s">
        <v>63</v>
      </c>
      <c r="E12" s="39" t="s">
        <v>67</v>
      </c>
      <c r="F12" s="38" t="s">
        <v>69</v>
      </c>
    </row>
    <row r="13" spans="1:7" ht="16.5" thickBot="1" x14ac:dyDescent="0.3">
      <c r="A13" s="41">
        <v>1</v>
      </c>
      <c r="B13" s="42">
        <v>2</v>
      </c>
      <c r="C13" s="43">
        <v>3</v>
      </c>
      <c r="D13" s="38">
        <v>4</v>
      </c>
      <c r="E13" s="40">
        <v>5</v>
      </c>
      <c r="F13" s="38">
        <v>6</v>
      </c>
      <c r="G13" s="30"/>
    </row>
    <row r="14" spans="1:7" ht="17.25" customHeight="1" thickBot="1" x14ac:dyDescent="0.25">
      <c r="A14" s="7" t="s">
        <v>36</v>
      </c>
      <c r="B14" s="24" t="s">
        <v>0</v>
      </c>
      <c r="C14" s="24" t="s">
        <v>35</v>
      </c>
      <c r="D14" s="66">
        <f>D15+D16+D17+D18+D19+D21+D22</f>
        <v>90517.2</v>
      </c>
      <c r="E14" s="66">
        <f>E15+E16+E17+E18+E19+E21+E22</f>
        <v>94710.1</v>
      </c>
      <c r="F14" s="66">
        <f>F15+F16+F17+F18+F19+F21+F22</f>
        <v>94699.5</v>
      </c>
    </row>
    <row r="15" spans="1:7" ht="32.25" thickBot="1" x14ac:dyDescent="0.25">
      <c r="A15" s="55" t="s">
        <v>37</v>
      </c>
      <c r="B15" s="22" t="s">
        <v>0</v>
      </c>
      <c r="C15" s="22" t="s">
        <v>1</v>
      </c>
      <c r="D15" s="67">
        <v>2826.3</v>
      </c>
      <c r="E15" s="67">
        <v>2826.3</v>
      </c>
      <c r="F15" s="67">
        <v>2826.3</v>
      </c>
    </row>
    <row r="16" spans="1:7" ht="63.75" thickBot="1" x14ac:dyDescent="0.25">
      <c r="A16" s="55" t="s">
        <v>38</v>
      </c>
      <c r="B16" s="22" t="s">
        <v>0</v>
      </c>
      <c r="C16" s="22" t="s">
        <v>2</v>
      </c>
      <c r="D16" s="67">
        <v>894.7</v>
      </c>
      <c r="E16" s="67">
        <v>894.7</v>
      </c>
      <c r="F16" s="67">
        <v>894.7</v>
      </c>
    </row>
    <row r="17" spans="1:7" ht="48" thickBot="1" x14ac:dyDescent="0.25">
      <c r="A17" s="55" t="s">
        <v>39</v>
      </c>
      <c r="B17" s="22" t="s">
        <v>0</v>
      </c>
      <c r="C17" s="22" t="s">
        <v>3</v>
      </c>
      <c r="D17" s="67">
        <v>39402.9</v>
      </c>
      <c r="E17" s="67">
        <v>39920</v>
      </c>
      <c r="F17" s="67">
        <v>39920</v>
      </c>
    </row>
    <row r="18" spans="1:7" ht="16.5" thickBot="1" x14ac:dyDescent="0.25">
      <c r="A18" s="9" t="s">
        <v>24</v>
      </c>
      <c r="B18" s="22" t="s">
        <v>0</v>
      </c>
      <c r="C18" s="22" t="s">
        <v>10</v>
      </c>
      <c r="D18" s="67">
        <v>1.7</v>
      </c>
      <c r="E18" s="67">
        <v>11.5</v>
      </c>
      <c r="F18" s="67">
        <v>1.6</v>
      </c>
    </row>
    <row r="19" spans="1:7" ht="21.75" customHeight="1" x14ac:dyDescent="0.2">
      <c r="A19" s="84" t="s">
        <v>40</v>
      </c>
      <c r="B19" s="88" t="s">
        <v>0</v>
      </c>
      <c r="C19" s="88" t="s">
        <v>4</v>
      </c>
      <c r="D19" s="86">
        <v>9385.9</v>
      </c>
      <c r="E19" s="86">
        <v>9895.5</v>
      </c>
      <c r="F19" s="86">
        <v>9895.5</v>
      </c>
    </row>
    <row r="20" spans="1:7" ht="27.75" customHeight="1" thickBot="1" x14ac:dyDescent="0.25">
      <c r="A20" s="85"/>
      <c r="B20" s="89"/>
      <c r="C20" s="89"/>
      <c r="D20" s="87"/>
      <c r="E20" s="87"/>
      <c r="F20" s="87"/>
    </row>
    <row r="21" spans="1:7" ht="25.5" customHeight="1" thickBot="1" x14ac:dyDescent="0.25">
      <c r="A21" s="17" t="s">
        <v>5</v>
      </c>
      <c r="B21" s="23" t="s">
        <v>0</v>
      </c>
      <c r="C21" s="29">
        <v>11</v>
      </c>
      <c r="D21" s="68">
        <v>50</v>
      </c>
      <c r="E21" s="68">
        <v>50</v>
      </c>
      <c r="F21" s="68">
        <v>50</v>
      </c>
    </row>
    <row r="22" spans="1:7" ht="26.25" customHeight="1" thickBot="1" x14ac:dyDescent="0.25">
      <c r="A22" s="35" t="s">
        <v>6</v>
      </c>
      <c r="B22" s="34" t="s">
        <v>0</v>
      </c>
      <c r="C22" s="32">
        <v>13</v>
      </c>
      <c r="D22" s="69">
        <v>37955.699999999997</v>
      </c>
      <c r="E22" s="69">
        <v>41112.1</v>
      </c>
      <c r="F22" s="69">
        <v>41111.4</v>
      </c>
      <c r="G22" s="30"/>
    </row>
    <row r="23" spans="1:7" s="47" customFormat="1" ht="20.25" customHeight="1" thickBot="1" x14ac:dyDescent="0.25">
      <c r="A23" s="44" t="s">
        <v>59</v>
      </c>
      <c r="B23" s="45" t="s">
        <v>1</v>
      </c>
      <c r="C23" s="31" t="s">
        <v>35</v>
      </c>
      <c r="D23" s="60">
        <f>D24</f>
        <v>452.2</v>
      </c>
      <c r="E23" s="60">
        <f>E24</f>
        <v>495.5</v>
      </c>
      <c r="F23" s="60">
        <f>F24</f>
        <v>513.5</v>
      </c>
      <c r="G23" s="46"/>
    </row>
    <row r="24" spans="1:7" ht="23.25" customHeight="1" thickBot="1" x14ac:dyDescent="0.25">
      <c r="A24" s="36" t="s">
        <v>60</v>
      </c>
      <c r="B24" s="33" t="s">
        <v>1</v>
      </c>
      <c r="C24" s="29" t="s">
        <v>2</v>
      </c>
      <c r="D24" s="69">
        <v>452.2</v>
      </c>
      <c r="E24" s="69">
        <v>495.5</v>
      </c>
      <c r="F24" s="69">
        <v>513.5</v>
      </c>
      <c r="G24" s="30"/>
    </row>
    <row r="25" spans="1:7" ht="32.25" thickBot="1" x14ac:dyDescent="0.25">
      <c r="A25" s="7" t="s">
        <v>41</v>
      </c>
      <c r="B25" s="31" t="s">
        <v>2</v>
      </c>
      <c r="C25" s="31" t="s">
        <v>35</v>
      </c>
      <c r="D25" s="60">
        <f>D26+D27</f>
        <v>3095.2000000000003</v>
      </c>
      <c r="E25" s="58">
        <f>E26+E27</f>
        <v>5379.2</v>
      </c>
      <c r="F25" s="60">
        <f>F26+F27</f>
        <v>4982.2</v>
      </c>
    </row>
    <row r="26" spans="1:7" ht="48" thickBot="1" x14ac:dyDescent="0.25">
      <c r="A26" s="55" t="s">
        <v>31</v>
      </c>
      <c r="B26" s="22" t="s">
        <v>2</v>
      </c>
      <c r="C26" s="22">
        <v>10</v>
      </c>
      <c r="D26" s="67">
        <v>2859.3</v>
      </c>
      <c r="E26" s="67">
        <v>5169.3</v>
      </c>
      <c r="F26" s="67">
        <v>4772.3</v>
      </c>
    </row>
    <row r="27" spans="1:7" ht="38.25" customHeight="1" thickBot="1" x14ac:dyDescent="0.25">
      <c r="A27" s="12" t="s">
        <v>22</v>
      </c>
      <c r="B27" s="22" t="s">
        <v>2</v>
      </c>
      <c r="C27" s="22">
        <v>14</v>
      </c>
      <c r="D27" s="67">
        <v>235.9</v>
      </c>
      <c r="E27" s="67">
        <v>209.9</v>
      </c>
      <c r="F27" s="67">
        <v>209.9</v>
      </c>
    </row>
    <row r="28" spans="1:7" ht="16.5" thickBot="1" x14ac:dyDescent="0.25">
      <c r="A28" s="19" t="s">
        <v>42</v>
      </c>
      <c r="B28" s="25" t="s">
        <v>3</v>
      </c>
      <c r="C28" s="25" t="s">
        <v>35</v>
      </c>
      <c r="D28" s="58">
        <f>D29+D31+D32+D33+D30</f>
        <v>13533.5</v>
      </c>
      <c r="E28" s="58">
        <f>E29+E31+E32+E33+E30</f>
        <v>14469.400000000001</v>
      </c>
      <c r="F28" s="58">
        <f>F29+F31+F32+F33+F30</f>
        <v>14680.400000000001</v>
      </c>
    </row>
    <row r="29" spans="1:7" ht="16.5" thickBot="1" x14ac:dyDescent="0.25">
      <c r="A29" s="12" t="s">
        <v>8</v>
      </c>
      <c r="B29" s="22" t="s">
        <v>3</v>
      </c>
      <c r="C29" s="22" t="s">
        <v>0</v>
      </c>
      <c r="D29" s="67">
        <v>172.2</v>
      </c>
      <c r="E29" s="67">
        <v>172.2</v>
      </c>
      <c r="F29" s="67">
        <v>172.2</v>
      </c>
    </row>
    <row r="30" spans="1:7" ht="16.5" thickBot="1" x14ac:dyDescent="0.25">
      <c r="A30" s="28" t="s">
        <v>61</v>
      </c>
      <c r="B30" s="22" t="s">
        <v>3</v>
      </c>
      <c r="C30" s="22" t="s">
        <v>10</v>
      </c>
      <c r="D30" s="67">
        <v>596.9</v>
      </c>
      <c r="E30" s="67">
        <v>0</v>
      </c>
      <c r="F30" s="67">
        <v>0</v>
      </c>
    </row>
    <row r="31" spans="1:7" ht="16.5" thickBot="1" x14ac:dyDescent="0.25">
      <c r="A31" s="12" t="s">
        <v>43</v>
      </c>
      <c r="B31" s="22" t="s">
        <v>3</v>
      </c>
      <c r="C31" s="22" t="s">
        <v>16</v>
      </c>
      <c r="D31" s="67">
        <v>1455.4</v>
      </c>
      <c r="E31" s="67">
        <v>1017.8</v>
      </c>
      <c r="F31" s="67">
        <v>1017.8</v>
      </c>
    </row>
    <row r="32" spans="1:7" ht="14.25" customHeight="1" thickBot="1" x14ac:dyDescent="0.25">
      <c r="A32" s="12" t="s">
        <v>9</v>
      </c>
      <c r="B32" s="22" t="s">
        <v>3</v>
      </c>
      <c r="C32" s="22" t="s">
        <v>7</v>
      </c>
      <c r="D32" s="67">
        <v>9955.6</v>
      </c>
      <c r="E32" s="67">
        <v>10594.6</v>
      </c>
      <c r="F32" s="67">
        <v>10805.6</v>
      </c>
    </row>
    <row r="33" spans="1:7" ht="28.5" customHeight="1" x14ac:dyDescent="0.2">
      <c r="A33" s="50" t="s">
        <v>28</v>
      </c>
      <c r="B33" s="23" t="s">
        <v>3</v>
      </c>
      <c r="C33" s="23">
        <v>12</v>
      </c>
      <c r="D33" s="68">
        <v>1353.4</v>
      </c>
      <c r="E33" s="68">
        <v>2684.8</v>
      </c>
      <c r="F33" s="68">
        <v>2684.8</v>
      </c>
      <c r="G33" s="2"/>
    </row>
    <row r="34" spans="1:7" ht="25.5" customHeight="1" x14ac:dyDescent="0.2">
      <c r="A34" s="51" t="s">
        <v>65</v>
      </c>
      <c r="B34" s="52" t="s">
        <v>10</v>
      </c>
      <c r="C34" s="52" t="s">
        <v>35</v>
      </c>
      <c r="D34" s="70">
        <f>D35+D36+D37+D38</f>
        <v>81095.8</v>
      </c>
      <c r="E34" s="70">
        <f>E35+E36+E37+E38</f>
        <v>12042.7</v>
      </c>
      <c r="F34" s="70">
        <f>F35+F36+F37+F38</f>
        <v>6743.4000000000005</v>
      </c>
    </row>
    <row r="35" spans="1:7" ht="24" customHeight="1" thickBot="1" x14ac:dyDescent="0.25">
      <c r="A35" s="12" t="s">
        <v>11</v>
      </c>
      <c r="B35" s="22" t="s">
        <v>10</v>
      </c>
      <c r="C35" s="22" t="s">
        <v>0</v>
      </c>
      <c r="D35" s="67">
        <v>1706.8</v>
      </c>
      <c r="E35" s="67">
        <v>660</v>
      </c>
      <c r="F35" s="67">
        <v>1155</v>
      </c>
    </row>
    <row r="36" spans="1:7" ht="14.25" customHeight="1" thickBot="1" x14ac:dyDescent="0.25">
      <c r="A36" s="12" t="s">
        <v>21</v>
      </c>
      <c r="B36" s="22" t="s">
        <v>10</v>
      </c>
      <c r="C36" s="22" t="s">
        <v>1</v>
      </c>
      <c r="D36" s="67">
        <v>71625.100000000006</v>
      </c>
      <c r="E36" s="67">
        <v>4909.1000000000004</v>
      </c>
      <c r="F36" s="67">
        <v>204.8</v>
      </c>
    </row>
    <row r="37" spans="1:7" ht="14.25" customHeight="1" thickBot="1" x14ac:dyDescent="0.25">
      <c r="A37" s="12" t="s">
        <v>29</v>
      </c>
      <c r="B37" s="22" t="s">
        <v>10</v>
      </c>
      <c r="C37" s="22" t="s">
        <v>2</v>
      </c>
      <c r="D37" s="67">
        <v>7763.9</v>
      </c>
      <c r="E37" s="67">
        <v>6473.6</v>
      </c>
      <c r="F37" s="67">
        <v>5383.6</v>
      </c>
    </row>
    <row r="38" spans="1:7" ht="16.149999999999999" customHeight="1" thickBot="1" x14ac:dyDescent="0.25">
      <c r="A38" s="48" t="s">
        <v>62</v>
      </c>
      <c r="B38" s="29" t="s">
        <v>10</v>
      </c>
      <c r="C38" s="29" t="s">
        <v>10</v>
      </c>
      <c r="D38" s="69">
        <v>0</v>
      </c>
      <c r="E38" s="69">
        <v>0</v>
      </c>
      <c r="F38" s="69">
        <v>0</v>
      </c>
    </row>
    <row r="39" spans="1:7" ht="21.75" customHeight="1" thickBot="1" x14ac:dyDescent="0.25">
      <c r="A39" s="27" t="s">
        <v>44</v>
      </c>
      <c r="B39" s="25" t="s">
        <v>4</v>
      </c>
      <c r="C39" s="25" t="s">
        <v>35</v>
      </c>
      <c r="D39" s="58">
        <f>D40+D42</f>
        <v>491.6</v>
      </c>
      <c r="E39" s="58">
        <f>E40+E42</f>
        <v>452.1</v>
      </c>
      <c r="F39" s="58">
        <f>F40+F42</f>
        <v>447.8</v>
      </c>
    </row>
    <row r="40" spans="1:7" ht="14.25" customHeight="1" x14ac:dyDescent="0.2">
      <c r="A40" s="84" t="s">
        <v>12</v>
      </c>
      <c r="B40" s="88" t="s">
        <v>4</v>
      </c>
      <c r="C40" s="88" t="s">
        <v>2</v>
      </c>
      <c r="D40" s="86">
        <v>411.8</v>
      </c>
      <c r="E40" s="86">
        <v>372.3</v>
      </c>
      <c r="F40" s="86">
        <v>368</v>
      </c>
    </row>
    <row r="41" spans="1:7" ht="24.6" customHeight="1" thickBot="1" x14ac:dyDescent="0.25">
      <c r="A41" s="85"/>
      <c r="B41" s="89"/>
      <c r="C41" s="89"/>
      <c r="D41" s="90"/>
      <c r="E41" s="90"/>
      <c r="F41" s="90"/>
    </row>
    <row r="42" spans="1:7" ht="30.75" customHeight="1" thickBot="1" x14ac:dyDescent="0.25">
      <c r="A42" s="49" t="s">
        <v>45</v>
      </c>
      <c r="B42" s="22" t="s">
        <v>4</v>
      </c>
      <c r="C42" s="22" t="s">
        <v>10</v>
      </c>
      <c r="D42" s="67">
        <v>79.8</v>
      </c>
      <c r="E42" s="67">
        <v>79.8</v>
      </c>
      <c r="F42" s="67">
        <v>79.8</v>
      </c>
    </row>
    <row r="43" spans="1:7" ht="16.5" thickBot="1" x14ac:dyDescent="0.25">
      <c r="A43" s="19" t="s">
        <v>46</v>
      </c>
      <c r="B43" s="25" t="s">
        <v>13</v>
      </c>
      <c r="C43" s="25" t="s">
        <v>35</v>
      </c>
      <c r="D43" s="58">
        <f>D44+D45+D46+D47+D48</f>
        <v>167548.6</v>
      </c>
      <c r="E43" s="58">
        <f>E44+E45+E46+E47+E48</f>
        <v>158277.5</v>
      </c>
      <c r="F43" s="58">
        <f>F44+F45+F46+F47+F48</f>
        <v>151369.4</v>
      </c>
    </row>
    <row r="44" spans="1:7" ht="16.5" thickBot="1" x14ac:dyDescent="0.25">
      <c r="A44" s="9" t="s">
        <v>14</v>
      </c>
      <c r="B44" s="22" t="s">
        <v>13</v>
      </c>
      <c r="C44" s="22" t="s">
        <v>0</v>
      </c>
      <c r="D44" s="67">
        <v>44534.8</v>
      </c>
      <c r="E44" s="67">
        <v>30182.400000000001</v>
      </c>
      <c r="F44" s="67">
        <v>30602.400000000001</v>
      </c>
    </row>
    <row r="45" spans="1:7" ht="16.5" thickBot="1" x14ac:dyDescent="0.25">
      <c r="A45" s="9" t="s">
        <v>15</v>
      </c>
      <c r="B45" s="22" t="s">
        <v>13</v>
      </c>
      <c r="C45" s="22" t="s">
        <v>1</v>
      </c>
      <c r="D45" s="67">
        <v>106659.9</v>
      </c>
      <c r="E45" s="67">
        <v>111830.2</v>
      </c>
      <c r="F45" s="71">
        <v>104413.1</v>
      </c>
    </row>
    <row r="46" spans="1:7" ht="16.5" thickBot="1" x14ac:dyDescent="0.25">
      <c r="A46" s="9" t="s">
        <v>23</v>
      </c>
      <c r="B46" s="22" t="s">
        <v>13</v>
      </c>
      <c r="C46" s="22" t="s">
        <v>2</v>
      </c>
      <c r="D46" s="67">
        <v>11933.8</v>
      </c>
      <c r="E46" s="67">
        <v>11844.8</v>
      </c>
      <c r="F46" s="67">
        <v>11933.8</v>
      </c>
      <c r="G46" s="2"/>
    </row>
    <row r="47" spans="1:7" ht="16.5" thickBot="1" x14ac:dyDescent="0.25">
      <c r="A47" s="9" t="s">
        <v>26</v>
      </c>
      <c r="B47" s="22" t="s">
        <v>13</v>
      </c>
      <c r="C47" s="22" t="s">
        <v>13</v>
      </c>
      <c r="D47" s="67">
        <v>353</v>
      </c>
      <c r="E47" s="67">
        <v>353</v>
      </c>
      <c r="F47" s="67">
        <v>353</v>
      </c>
      <c r="G47" s="3"/>
    </row>
    <row r="48" spans="1:7" ht="18.75" customHeight="1" thickBot="1" x14ac:dyDescent="0.25">
      <c r="A48" s="9" t="s">
        <v>47</v>
      </c>
      <c r="B48" s="22" t="s">
        <v>13</v>
      </c>
      <c r="C48" s="22" t="s">
        <v>7</v>
      </c>
      <c r="D48" s="67">
        <v>4067.1</v>
      </c>
      <c r="E48" s="67">
        <v>4067.1</v>
      </c>
      <c r="F48" s="67">
        <v>4067.1</v>
      </c>
    </row>
    <row r="49" spans="1:7" ht="15.75" customHeight="1" thickBot="1" x14ac:dyDescent="0.25">
      <c r="A49" s="7" t="s">
        <v>48</v>
      </c>
      <c r="B49" s="24" t="s">
        <v>16</v>
      </c>
      <c r="C49" s="24" t="s">
        <v>35</v>
      </c>
      <c r="D49" s="66">
        <f>D50</f>
        <v>31455.599999999999</v>
      </c>
      <c r="E49" s="66">
        <f>E50</f>
        <v>28880.7</v>
      </c>
      <c r="F49" s="66">
        <f>F50</f>
        <v>28880.7</v>
      </c>
    </row>
    <row r="50" spans="1:7" ht="16.5" thickBot="1" x14ac:dyDescent="0.25">
      <c r="A50" s="12" t="s">
        <v>49</v>
      </c>
      <c r="B50" s="22" t="s">
        <v>16</v>
      </c>
      <c r="C50" s="22" t="s">
        <v>0</v>
      </c>
      <c r="D50" s="67">
        <v>31455.599999999999</v>
      </c>
      <c r="E50" s="67">
        <v>28880.7</v>
      </c>
      <c r="F50" s="67">
        <v>28880.7</v>
      </c>
    </row>
    <row r="51" spans="1:7" ht="16.5" customHeight="1" thickBot="1" x14ac:dyDescent="0.25">
      <c r="A51" s="21" t="s">
        <v>50</v>
      </c>
      <c r="B51" s="25" t="s">
        <v>7</v>
      </c>
      <c r="C51" s="25" t="s">
        <v>35</v>
      </c>
      <c r="D51" s="58">
        <f>D52+D53</f>
        <v>382.5</v>
      </c>
      <c r="E51" s="58">
        <f>E52+E53</f>
        <v>382.5</v>
      </c>
      <c r="F51" s="58">
        <f>F52+F53</f>
        <v>382.5</v>
      </c>
    </row>
    <row r="52" spans="1:7" ht="14.25" customHeight="1" thickBot="1" x14ac:dyDescent="0.25">
      <c r="A52" s="9" t="s">
        <v>17</v>
      </c>
      <c r="B52" s="22" t="s">
        <v>7</v>
      </c>
      <c r="C52" s="22" t="s">
        <v>13</v>
      </c>
      <c r="D52" s="67">
        <v>373.5</v>
      </c>
      <c r="E52" s="67">
        <v>373.5</v>
      </c>
      <c r="F52" s="67">
        <v>373.5</v>
      </c>
    </row>
    <row r="53" spans="1:7" ht="18" customHeight="1" thickBot="1" x14ac:dyDescent="0.25">
      <c r="A53" s="9" t="s">
        <v>27</v>
      </c>
      <c r="B53" s="22" t="s">
        <v>7</v>
      </c>
      <c r="C53" s="22" t="s">
        <v>7</v>
      </c>
      <c r="D53" s="67">
        <v>9</v>
      </c>
      <c r="E53" s="67">
        <v>9</v>
      </c>
      <c r="F53" s="67">
        <v>9</v>
      </c>
    </row>
    <row r="54" spans="1:7" ht="16.5" thickBot="1" x14ac:dyDescent="0.25">
      <c r="A54" s="26" t="s">
        <v>51</v>
      </c>
      <c r="B54" s="8">
        <v>10</v>
      </c>
      <c r="C54" s="24" t="s">
        <v>35</v>
      </c>
      <c r="D54" s="66">
        <f>D55+D56+D57</f>
        <v>13448.199999999999</v>
      </c>
      <c r="E54" s="66">
        <f t="shared" ref="E54:F54" si="0">E55+E56+E57</f>
        <v>8025.5999999999995</v>
      </c>
      <c r="F54" s="66">
        <f t="shared" si="0"/>
        <v>8025.5999999999995</v>
      </c>
    </row>
    <row r="55" spans="1:7" s="4" customFormat="1" ht="16.5" thickBot="1" x14ac:dyDescent="0.25">
      <c r="A55" s="9" t="s">
        <v>30</v>
      </c>
      <c r="B55" s="10">
        <v>10</v>
      </c>
      <c r="C55" s="22" t="s">
        <v>0</v>
      </c>
      <c r="D55" s="67">
        <v>3547.3</v>
      </c>
      <c r="E55" s="67">
        <v>3547.3</v>
      </c>
      <c r="F55" s="67">
        <v>3547.3</v>
      </c>
    </row>
    <row r="56" spans="1:7" ht="14.25" customHeight="1" thickBot="1" x14ac:dyDescent="0.25">
      <c r="A56" s="9" t="s">
        <v>18</v>
      </c>
      <c r="B56" s="10">
        <v>10</v>
      </c>
      <c r="C56" s="22" t="s">
        <v>2</v>
      </c>
      <c r="D56" s="67">
        <v>9675.5</v>
      </c>
      <c r="E56" s="67">
        <v>4252.8999999999996</v>
      </c>
      <c r="F56" s="67">
        <v>4252.8999999999996</v>
      </c>
    </row>
    <row r="57" spans="1:7" ht="16.5" customHeight="1" thickBot="1" x14ac:dyDescent="0.25">
      <c r="A57" s="9" t="s">
        <v>19</v>
      </c>
      <c r="B57" s="10">
        <v>10</v>
      </c>
      <c r="C57" s="22" t="s">
        <v>4</v>
      </c>
      <c r="D57" s="67">
        <v>225.4</v>
      </c>
      <c r="E57" s="67">
        <v>225.4</v>
      </c>
      <c r="F57" s="67">
        <v>225.4</v>
      </c>
    </row>
    <row r="58" spans="1:7" ht="16.5" thickBot="1" x14ac:dyDescent="0.25">
      <c r="A58" s="21" t="s">
        <v>52</v>
      </c>
      <c r="B58" s="20">
        <v>11</v>
      </c>
      <c r="C58" s="25" t="s">
        <v>35</v>
      </c>
      <c r="D58" s="58">
        <f>D59+D60</f>
        <v>14222.8</v>
      </c>
      <c r="E58" s="58">
        <f>E59+E60</f>
        <v>20279.300000000003</v>
      </c>
      <c r="F58" s="58">
        <f>F59+F60</f>
        <v>14168.1</v>
      </c>
    </row>
    <row r="59" spans="1:7" ht="16.5" thickBot="1" x14ac:dyDescent="0.25">
      <c r="A59" s="9" t="s">
        <v>53</v>
      </c>
      <c r="B59" s="10">
        <v>11</v>
      </c>
      <c r="C59" s="22" t="s">
        <v>0</v>
      </c>
      <c r="D59" s="67">
        <v>100</v>
      </c>
      <c r="E59" s="67">
        <v>182.4</v>
      </c>
      <c r="F59" s="67">
        <v>182.4</v>
      </c>
    </row>
    <row r="60" spans="1:7" ht="16.5" thickBot="1" x14ac:dyDescent="0.25">
      <c r="A60" s="9" t="s">
        <v>20</v>
      </c>
      <c r="B60" s="10">
        <v>11</v>
      </c>
      <c r="C60" s="22" t="s">
        <v>1</v>
      </c>
      <c r="D60" s="67">
        <v>14122.8</v>
      </c>
      <c r="E60" s="67">
        <v>20096.900000000001</v>
      </c>
      <c r="F60" s="67">
        <v>13985.7</v>
      </c>
    </row>
    <row r="61" spans="1:7" ht="16.5" thickBot="1" x14ac:dyDescent="0.25">
      <c r="A61" s="21" t="s">
        <v>54</v>
      </c>
      <c r="B61" s="20">
        <v>12</v>
      </c>
      <c r="C61" s="25" t="s">
        <v>35</v>
      </c>
      <c r="D61" s="58">
        <f>D62</f>
        <v>850.4</v>
      </c>
      <c r="E61" s="58">
        <f>E62</f>
        <v>850.4</v>
      </c>
      <c r="F61" s="58">
        <f>F62</f>
        <v>850.4</v>
      </c>
    </row>
    <row r="62" spans="1:7" ht="16.5" thickBot="1" x14ac:dyDescent="0.25">
      <c r="A62" s="18" t="s">
        <v>55</v>
      </c>
      <c r="B62" s="11">
        <v>12</v>
      </c>
      <c r="C62" s="23" t="s">
        <v>1</v>
      </c>
      <c r="D62" s="68">
        <v>850.4</v>
      </c>
      <c r="E62" s="68">
        <v>850.4</v>
      </c>
      <c r="F62" s="68">
        <v>850.4</v>
      </c>
    </row>
    <row r="63" spans="1:7" ht="16.5" thickBot="1" x14ac:dyDescent="0.25">
      <c r="A63" s="56" t="s">
        <v>56</v>
      </c>
      <c r="B63" s="57"/>
      <c r="C63" s="29"/>
      <c r="D63" s="59">
        <f>D14+D23+D25+D28+D34+D39+D43+D49+D51+D54+D58+D61</f>
        <v>417093.6</v>
      </c>
      <c r="E63" s="60">
        <f>E14+E23+E25+E28+E34+E39+E43+E49+E51+E54+E58+E61</f>
        <v>344245</v>
      </c>
      <c r="F63" s="61">
        <f t="shared" ref="F63" si="1">F14+F23+F25+F28+F34+F39+F43+F49+F51+F54+F58+F61</f>
        <v>325743.5</v>
      </c>
      <c r="G63" s="30"/>
    </row>
    <row r="64" spans="1:7" s="5" customFormat="1" ht="16.5" thickBot="1" x14ac:dyDescent="0.3">
      <c r="A64" s="26" t="s">
        <v>25</v>
      </c>
      <c r="B64" s="10"/>
      <c r="C64" s="29"/>
      <c r="D64" s="58">
        <v>0</v>
      </c>
      <c r="E64" s="64">
        <v>5628.2</v>
      </c>
      <c r="F64" s="60">
        <v>11642</v>
      </c>
    </row>
    <row r="65" spans="1:7" s="5" customFormat="1" ht="18.75" thickBot="1" x14ac:dyDescent="0.3">
      <c r="A65" s="21" t="s">
        <v>57</v>
      </c>
      <c r="B65" s="10"/>
      <c r="C65" s="10"/>
      <c r="D65" s="58">
        <f>D63+D64</f>
        <v>417093.6</v>
      </c>
      <c r="E65" s="58">
        <f>E63+E64</f>
        <v>349873.2</v>
      </c>
      <c r="F65" s="58">
        <f>F63+F64</f>
        <v>337385.5</v>
      </c>
      <c r="G65" s="53"/>
    </row>
    <row r="66" spans="1:7" ht="15.75" x14ac:dyDescent="0.25">
      <c r="A66" s="65"/>
      <c r="B66" s="13"/>
      <c r="C66" s="13"/>
      <c r="D66" s="16"/>
      <c r="E66" s="62"/>
      <c r="F66" s="63"/>
    </row>
    <row r="67" spans="1:7" x14ac:dyDescent="0.2">
      <c r="D67" s="6"/>
    </row>
    <row r="68" spans="1:7" x14ac:dyDescent="0.2">
      <c r="D68" s="6"/>
    </row>
    <row r="69" spans="1:7" x14ac:dyDescent="0.2">
      <c r="D69" s="6"/>
    </row>
    <row r="70" spans="1:7" x14ac:dyDescent="0.2">
      <c r="D70" s="6"/>
    </row>
    <row r="71" spans="1:7" x14ac:dyDescent="0.2">
      <c r="D71" s="6"/>
    </row>
    <row r="72" spans="1:7" x14ac:dyDescent="0.2">
      <c r="D72" s="6"/>
    </row>
    <row r="73" spans="1:7" x14ac:dyDescent="0.2">
      <c r="D73" s="6"/>
    </row>
    <row r="74" spans="1:7" x14ac:dyDescent="0.2">
      <c r="D74" s="6"/>
    </row>
    <row r="75" spans="1:7" x14ac:dyDescent="0.2">
      <c r="D75" s="6"/>
    </row>
    <row r="76" spans="1:7" x14ac:dyDescent="0.2">
      <c r="D76" s="6"/>
    </row>
    <row r="77" spans="1:7" x14ac:dyDescent="0.2">
      <c r="D77" s="6"/>
    </row>
    <row r="78" spans="1:7" x14ac:dyDescent="0.2">
      <c r="D78" s="6"/>
    </row>
    <row r="79" spans="1:7" x14ac:dyDescent="0.2">
      <c r="D79" s="6"/>
    </row>
    <row r="80" spans="1:7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</sheetData>
  <sheetProtection selectLockedCells="1" selectUnlockedCells="1"/>
  <mergeCells count="21">
    <mergeCell ref="A40:A41"/>
    <mergeCell ref="D19:D20"/>
    <mergeCell ref="E19:E20"/>
    <mergeCell ref="F19:F20"/>
    <mergeCell ref="A19:A20"/>
    <mergeCell ref="B40:B41"/>
    <mergeCell ref="C40:C41"/>
    <mergeCell ref="D40:D41"/>
    <mergeCell ref="E40:E41"/>
    <mergeCell ref="F40:F41"/>
    <mergeCell ref="B19:B20"/>
    <mergeCell ref="C19:C20"/>
    <mergeCell ref="A9:F9"/>
    <mergeCell ref="D11:F11"/>
    <mergeCell ref="D1:F1"/>
    <mergeCell ref="D2:F5"/>
    <mergeCell ref="B6:D6"/>
    <mergeCell ref="A8:F8"/>
    <mergeCell ref="A11:A12"/>
    <mergeCell ref="B11:B12"/>
    <mergeCell ref="C11:C12"/>
  </mergeCells>
  <pageMargins left="0.78740157480314965" right="0.39370078740157483" top="0.98425196850393704" bottom="0.98425196850393704" header="0.51181102362204722" footer="0.51181102362204722"/>
  <pageSetup paperSize="9" scale="83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4 2025-2027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2024-11-10T08:01:37Z</cp:lastPrinted>
  <dcterms:created xsi:type="dcterms:W3CDTF">2016-10-04T07:03:55Z</dcterms:created>
  <dcterms:modified xsi:type="dcterms:W3CDTF">2024-11-10T08:15:32Z</dcterms:modified>
</cp:coreProperties>
</file>