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60"/>
  </bookViews>
  <sheets>
    <sheet name="прил 4 2024-2026" sheetId="37" r:id="rId1"/>
  </sheets>
  <calcPr calcId="144525"/>
</workbook>
</file>

<file path=xl/calcChain.xml><?xml version="1.0" encoding="utf-8"?>
<calcChain xmlns="http://schemas.openxmlformats.org/spreadsheetml/2006/main">
  <c r="D46" i="37" l="1"/>
  <c r="D17" i="37" l="1"/>
  <c r="E57" i="37" l="1"/>
  <c r="F57" i="37"/>
  <c r="D57" i="37"/>
  <c r="D37" i="37" l="1"/>
  <c r="F64" i="37" l="1"/>
  <c r="E64" i="37"/>
  <c r="D64" i="37"/>
  <c r="F61" i="37"/>
  <c r="E61" i="37"/>
  <c r="D61" i="37"/>
  <c r="F54" i="37"/>
  <c r="E54" i="37"/>
  <c r="D54" i="37"/>
  <c r="F52" i="37"/>
  <c r="E52" i="37"/>
  <c r="D52" i="37"/>
  <c r="F46" i="37"/>
  <c r="E46" i="37"/>
  <c r="F42" i="37"/>
  <c r="E42" i="37"/>
  <c r="D42" i="37"/>
  <c r="F37" i="37"/>
  <c r="E37" i="37"/>
  <c r="F31" i="37"/>
  <c r="E31" i="37"/>
  <c r="D31" i="37"/>
  <c r="F28" i="37"/>
  <c r="E28" i="37"/>
  <c r="D28" i="37"/>
  <c r="F26" i="37"/>
  <c r="E26" i="37"/>
  <c r="D26" i="37"/>
  <c r="F17" i="37"/>
  <c r="E17" i="37"/>
  <c r="E66" i="37" l="1"/>
  <c r="E68" i="37" s="1"/>
  <c r="D66" i="37"/>
  <c r="D68" i="37" s="1"/>
  <c r="F66" i="37"/>
  <c r="F68" i="37" s="1"/>
</calcChain>
</file>

<file path=xl/sharedStrings.xml><?xml version="1.0" encoding="utf-8"?>
<sst xmlns="http://schemas.openxmlformats.org/spreadsheetml/2006/main" count="148" uniqueCount="77">
  <si>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</si>
  <si>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</si>
  <si>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</si>
  <si>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</si>
  <si>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</si>
  <si>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</si>
  <si>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</si>
  <si>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</si>
  <si>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</si>
  <si>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</si>
  <si>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</si>
  <si>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</si>
  <si>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</si>
  <si>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</si>
  <si>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</si>
  <si>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</si>
  <si>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</si>
  <si>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</si>
  <si>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</si>
  <si>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</si>
  <si>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</si>
  <si>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</si>
  <si>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</si>
  <si>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</si>
  <si>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</si>
  <si>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</si>
  <si>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</si>
  <si>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</si>
  <si>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</si>
  <si>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</si>
  <si>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</si>
  <si>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</si>
  <si>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</si>
  <si>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 xml:space="preserve"> </t>
  </si>
  <si>
    <t>Раздел</t>
  </si>
  <si>
    <t>Подраз-дел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</si>
  <si>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</si>
  <si>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</si>
  <si>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</si>
  <si>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</si>
  <si>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</si>
  <si>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</si>
  <si>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</si>
  <si>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</si>
  <si>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</si>
  <si>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</si>
  <si>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</si>
  <si>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</si>
  <si>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</si>
  <si>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</si>
  <si>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</si>
  <si>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</si>
  <si>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</si>
  <si>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</si>
  <si>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</si>
  <si>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</si>
  <si>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</si>
  <si>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Итого расходов</t>
  </si>
  <si>
    <t>ВСЕГО РАСХОДОВ</t>
  </si>
  <si>
    <t xml:space="preserve">                                Наименование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</si>
  <si>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</si>
  <si>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</si>
  <si>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</si>
  <si>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</si>
  <si>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</si>
  <si>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 xml:space="preserve">                        Распределение бюджетных ассигнований по разделам, подразделам </t>
  </si>
  <si>
    <t>ЖИЛИЩНО-КОММУНАЛЬНОЕ ХОЗЯЙСТВО</t>
  </si>
  <si>
    <t>Сумма (тыс.рублей)</t>
  </si>
  <si>
    <t xml:space="preserve">           классификации расходов бюджетов на 2024 год и плановый период 2025 и 2026 годов</t>
  </si>
  <si>
    <t>2026 год</t>
  </si>
  <si>
    <t>к решению Представительного Собрания</t>
  </si>
  <si>
    <t>Приложение 3</t>
  </si>
  <si>
    <t>"Приложение 4</t>
  </si>
  <si>
    <t>".</t>
  </si>
  <si>
    <t>изменений в решение от 15.12.2023 № 128»</t>
  </si>
  <si>
    <t>к решению Представительного Собрания округа «О бюджете округа на  2024 год и плановый период 2025 и 2026 годов»</t>
  </si>
  <si>
    <t>округа от 14.11.2024 № 111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</si>
</sst>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9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90">
    <xf numFmtId="0" fontId="0" fillId="0" borderId="0" xfId="0"/>
    <xf numFmtId="0" fontId="0" fillId="0" borderId="0" xfId="0" applyFill="1"/>
    <xf numFmtId="164" fontId="20" fillId="15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8" fillId="0" borderId="0" xfId="0" applyFont="1"/>
    <xf numFmtId="2" fontId="0" fillId="0" borderId="0" xfId="0" applyNumberFormat="1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Fill="1"/>
    <xf numFmtId="2" fontId="22" fillId="0" borderId="0" xfId="0" applyNumberFormat="1" applyFont="1" applyFill="1"/>
    <xf numFmtId="0" fontId="22" fillId="0" borderId="1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8" xfId="0" applyBorder="1"/>
    <xf numFmtId="49" fontId="21" fillId="0" borderId="10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17" xfId="0" applyFont="1" applyBorder="1"/>
    <xf numFmtId="0" fontId="22" fillId="0" borderId="1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164" fontId="23" fillId="0" borderId="0" xfId="0" applyNumberFormat="1" applyFont="1"/>
    <xf numFmtId="0" fontId="24" fillId="0" borderId="0" xfId="0" applyFont="1"/>
    <xf numFmtId="0" fontId="22" fillId="0" borderId="1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center" vertical="center" wrapText="1"/>
    </xf>
    <xf numFmtId="0" fontId="25" fillId="0" borderId="0" xfId="0" applyFont="1" applyFill="1"/>
    <xf numFmtId="165" fontId="21" fillId="0" borderId="13" xfId="0" applyNumberFormat="1" applyFont="1" applyBorder="1" applyAlignment="1">
      <alignment horizontal="center" vertical="center" wrapText="1"/>
    </xf>
    <xf numFmtId="165" fontId="21" fillId="0" borderId="31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0" fontId="26" fillId="0" borderId="0" xfId="0" applyFont="1" applyFill="1"/>
    <xf numFmtId="0" fontId="22" fillId="0" borderId="0" xfId="0" applyFont="1" applyFill="1" applyAlignment="1">
      <alignment horizontal="right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15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1" fillId="0" borderId="29" xfId="0" applyNumberFormat="1" applyFont="1" applyBorder="1" applyAlignment="1">
      <alignment horizontal="center" vertical="center" wrapText="1"/>
    </xf>
    <xf numFmtId="165" fontId="22" fillId="0" borderId="13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65" fontId="22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5" fontId="22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workbookViewId="0">
      <selection activeCell="A3" sqref="A3"/>
    </sheetView>
  </sheetViews>
  <sheetFormatPr defaultRowHeight="12.75" x14ac:dyDescent="0.2"/>
  <cols>
    <col min="1" max="1" width="51" customWidth="1"/>
    <col min="2" max="3" width="8.42578125" customWidth="1"/>
    <col min="4" max="4" width="11.7109375" style="1" customWidth="1"/>
    <col min="5" max="6" width="11" style="1" customWidth="1"/>
  </cols>
  <sheetData>
    <row r="1" spans="1:7" ht="15" x14ac:dyDescent="0.25">
      <c r="D1" s="58" t="s">
        <v>71</v>
      </c>
      <c r="E1" s="58"/>
      <c r="F1" s="58"/>
    </row>
    <row r="2" spans="1:7" ht="15" x14ac:dyDescent="0.25">
      <c r="D2" s="58" t="s">
        <v>70</v>
      </c>
      <c r="E2" s="58"/>
      <c r="F2" s="58"/>
    </row>
    <row r="3" spans="1:7" ht="15" x14ac:dyDescent="0.25">
      <c r="D3" s="58" t="s">
        <v>76</v>
      </c>
      <c r="E3" s="58"/>
      <c r="F3" s="58"/>
    </row>
    <row r="4" spans="1:7" ht="15" x14ac:dyDescent="0.25">
      <c r="D4" s="58" t="s">
        <v>74</v>
      </c>
      <c r="E4" s="58"/>
      <c r="F4" s="58"/>
    </row>
    <row r="5" spans="1:7" ht="14.25" customHeight="1" x14ac:dyDescent="0.25">
      <c r="A5" s="13"/>
      <c r="B5" s="14"/>
      <c r="C5" s="14"/>
      <c r="D5" s="75" t="s">
        <v>72</v>
      </c>
      <c r="E5" s="75"/>
      <c r="F5" s="75"/>
      <c r="G5" s="54"/>
    </row>
    <row r="6" spans="1:7" ht="11.25" customHeight="1" x14ac:dyDescent="0.25">
      <c r="A6" s="13"/>
      <c r="B6" s="14"/>
      <c r="C6" s="14"/>
      <c r="D6" s="76" t="s">
        <v>75</v>
      </c>
      <c r="E6" s="76"/>
      <c r="F6" s="76"/>
      <c r="G6" s="54"/>
    </row>
    <row r="7" spans="1:7" ht="15.75" x14ac:dyDescent="0.25">
      <c r="A7" s="13"/>
      <c r="B7" s="14"/>
      <c r="C7" s="14"/>
      <c r="D7" s="76"/>
      <c r="E7" s="76"/>
      <c r="F7" s="76"/>
      <c r="G7" s="54"/>
    </row>
    <row r="8" spans="1:7" ht="15.75" x14ac:dyDescent="0.25">
      <c r="A8" s="13"/>
      <c r="B8" s="14"/>
      <c r="C8" s="14"/>
      <c r="D8" s="76"/>
      <c r="E8" s="76"/>
      <c r="F8" s="76"/>
      <c r="G8" s="54"/>
    </row>
    <row r="9" spans="1:7" ht="15.75" x14ac:dyDescent="0.25">
      <c r="A9" s="13"/>
      <c r="B9" s="14"/>
      <c r="C9" s="14"/>
      <c r="D9" s="76"/>
      <c r="E9" s="76"/>
      <c r="F9" s="76"/>
      <c r="G9" s="54"/>
    </row>
    <row r="10" spans="1:7" ht="15.75" x14ac:dyDescent="0.25">
      <c r="A10" s="13"/>
      <c r="B10" s="13"/>
      <c r="C10" s="13"/>
      <c r="D10" s="15" t="s">
        <v>33</v>
      </c>
      <c r="E10" s="15" t="s">
        <v>33</v>
      </c>
      <c r="F10" s="15"/>
    </row>
    <row r="11" spans="1:7" ht="15.6" customHeight="1" x14ac:dyDescent="0.25">
      <c r="A11" s="72" t="s">
        <v>65</v>
      </c>
      <c r="B11" s="72"/>
      <c r="C11" s="72"/>
      <c r="D11" s="72"/>
      <c r="E11" s="72"/>
      <c r="F11" s="72"/>
    </row>
    <row r="12" spans="1:7" ht="15.6" customHeight="1" x14ac:dyDescent="0.25">
      <c r="A12" s="72" t="s">
        <v>68</v>
      </c>
      <c r="B12" s="72"/>
      <c r="C12" s="72"/>
      <c r="D12" s="72"/>
      <c r="E12" s="72"/>
      <c r="F12" s="72"/>
    </row>
    <row r="13" spans="1:7" ht="16.5" thickBot="1" x14ac:dyDescent="0.3">
      <c r="A13" s="13"/>
      <c r="B13" s="37"/>
      <c r="C13" s="13"/>
      <c r="D13" s="15"/>
      <c r="E13" s="15"/>
      <c r="F13" s="15"/>
    </row>
    <row r="14" spans="1:7" ht="20.25" customHeight="1" thickBot="1" x14ac:dyDescent="0.3">
      <c r="A14" s="77" t="s">
        <v>59</v>
      </c>
      <c r="B14" s="79" t="s">
        <v>34</v>
      </c>
      <c r="C14" s="81" t="s">
        <v>35</v>
      </c>
      <c r="D14" s="73" t="s">
        <v>67</v>
      </c>
      <c r="E14" s="74"/>
      <c r="F14" s="74"/>
      <c r="G14" s="30"/>
    </row>
    <row r="15" spans="1:7" ht="17.45" customHeight="1" thickBot="1" x14ac:dyDescent="0.3">
      <c r="A15" s="78"/>
      <c r="B15" s="80"/>
      <c r="C15" s="82"/>
      <c r="D15" s="38" t="s">
        <v>32</v>
      </c>
      <c r="E15" s="39" t="s">
        <v>64</v>
      </c>
      <c r="F15" s="38" t="s">
        <v>69</v>
      </c>
    </row>
    <row r="16" spans="1:7" ht="16.5" thickBot="1" x14ac:dyDescent="0.3">
      <c r="A16" s="41">
        <v>1</v>
      </c>
      <c r="B16" s="42">
        <v>2</v>
      </c>
      <c r="C16" s="43">
        <v>3</v>
      </c>
      <c r="D16" s="38">
        <v>4</v>
      </c>
      <c r="E16" s="40">
        <v>5</v>
      </c>
      <c r="F16" s="38">
        <v>6</v>
      </c>
      <c r="G16" s="30"/>
    </row>
    <row r="17" spans="1:7" ht="17.25" customHeight="1" thickBot="1" x14ac:dyDescent="0.25">
      <c r="A17" s="7" t="s">
        <v>37</v>
      </c>
      <c r="B17" s="24" t="s">
        <v>0</v>
      </c>
      <c r="C17" s="24" t="s">
        <v>36</v>
      </c>
      <c r="D17" s="66">
        <f>D18+D19+D20+D21+D22+D24+D25</f>
        <v>95286.9</v>
      </c>
      <c r="E17" s="66">
        <f>E18+E19+E20+E21+E22+E24+E25</f>
        <v>77087.399999999994</v>
      </c>
      <c r="F17" s="66">
        <f>F18+F19+F20+F21+F22+F24+F25</f>
        <v>81027.600000000006</v>
      </c>
    </row>
    <row r="18" spans="1:7" ht="32.25" thickBot="1" x14ac:dyDescent="0.25">
      <c r="A18" s="55" t="s">
        <v>38</v>
      </c>
      <c r="B18" s="22" t="s">
        <v>0</v>
      </c>
      <c r="C18" s="22" t="s">
        <v>1</v>
      </c>
      <c r="D18" s="67">
        <v>2113.6</v>
      </c>
      <c r="E18" s="67">
        <v>1983.4</v>
      </c>
      <c r="F18" s="67">
        <v>1983.4</v>
      </c>
    </row>
    <row r="19" spans="1:7" ht="63.75" thickBot="1" x14ac:dyDescent="0.25">
      <c r="A19" s="55" t="s">
        <v>39</v>
      </c>
      <c r="B19" s="22" t="s">
        <v>0</v>
      </c>
      <c r="C19" s="22" t="s">
        <v>2</v>
      </c>
      <c r="D19" s="67">
        <v>894.7</v>
      </c>
      <c r="E19" s="67">
        <v>894.7</v>
      </c>
      <c r="F19" s="67">
        <v>894.7</v>
      </c>
    </row>
    <row r="20" spans="1:7" ht="48" thickBot="1" x14ac:dyDescent="0.25">
      <c r="A20" s="55" t="s">
        <v>40</v>
      </c>
      <c r="B20" s="22" t="s">
        <v>0</v>
      </c>
      <c r="C20" s="22" t="s">
        <v>3</v>
      </c>
      <c r="D20" s="67">
        <v>40853.4</v>
      </c>
      <c r="E20" s="67">
        <v>32581.8</v>
      </c>
      <c r="F20" s="67">
        <v>36695.9</v>
      </c>
    </row>
    <row r="21" spans="1:7" ht="16.5" thickBot="1" x14ac:dyDescent="0.25">
      <c r="A21" s="9" t="s">
        <v>24</v>
      </c>
      <c r="B21" s="22" t="s">
        <v>0</v>
      </c>
      <c r="C21" s="22" t="s">
        <v>10</v>
      </c>
      <c r="D21" s="67">
        <v>1.7</v>
      </c>
      <c r="E21" s="67">
        <v>1.7</v>
      </c>
      <c r="F21" s="67">
        <v>11</v>
      </c>
    </row>
    <row r="22" spans="1:7" ht="21.75" customHeight="1" x14ac:dyDescent="0.2">
      <c r="A22" s="83" t="s">
        <v>41</v>
      </c>
      <c r="B22" s="87" t="s">
        <v>0</v>
      </c>
      <c r="C22" s="87" t="s">
        <v>4</v>
      </c>
      <c r="D22" s="85">
        <v>9046.2999999999993</v>
      </c>
      <c r="E22" s="85">
        <v>8379.5</v>
      </c>
      <c r="F22" s="85">
        <v>8299.5</v>
      </c>
    </row>
    <row r="23" spans="1:7" ht="27.75" customHeight="1" thickBot="1" x14ac:dyDescent="0.25">
      <c r="A23" s="84"/>
      <c r="B23" s="88"/>
      <c r="C23" s="88"/>
      <c r="D23" s="86"/>
      <c r="E23" s="86"/>
      <c r="F23" s="86"/>
    </row>
    <row r="24" spans="1:7" ht="25.5" customHeight="1" thickBot="1" x14ac:dyDescent="0.25">
      <c r="A24" s="17" t="s">
        <v>5</v>
      </c>
      <c r="B24" s="23" t="s">
        <v>0</v>
      </c>
      <c r="C24" s="29">
        <v>11</v>
      </c>
      <c r="D24" s="68">
        <v>25</v>
      </c>
      <c r="E24" s="68">
        <v>50</v>
      </c>
      <c r="F24" s="68">
        <v>50</v>
      </c>
    </row>
    <row r="25" spans="1:7" ht="26.25" customHeight="1" thickBot="1" x14ac:dyDescent="0.25">
      <c r="A25" s="35" t="s">
        <v>6</v>
      </c>
      <c r="B25" s="34" t="s">
        <v>0</v>
      </c>
      <c r="C25" s="32">
        <v>13</v>
      </c>
      <c r="D25" s="69">
        <v>42352.2</v>
      </c>
      <c r="E25" s="69">
        <v>33196.300000000003</v>
      </c>
      <c r="F25" s="69">
        <v>33093.1</v>
      </c>
      <c r="G25" s="30"/>
    </row>
    <row r="26" spans="1:7" s="47" customFormat="1" ht="20.25" customHeight="1" thickBot="1" x14ac:dyDescent="0.25">
      <c r="A26" s="44" t="s">
        <v>60</v>
      </c>
      <c r="B26" s="45" t="s">
        <v>1</v>
      </c>
      <c r="C26" s="31" t="s">
        <v>36</v>
      </c>
      <c r="D26" s="61">
        <f>D27</f>
        <v>400.9</v>
      </c>
      <c r="E26" s="61">
        <f>E27</f>
        <v>440</v>
      </c>
      <c r="F26" s="61">
        <f>F27</f>
        <v>480.4</v>
      </c>
      <c r="G26" s="46"/>
    </row>
    <row r="27" spans="1:7" ht="23.25" customHeight="1" thickBot="1" x14ac:dyDescent="0.25">
      <c r="A27" s="36" t="s">
        <v>61</v>
      </c>
      <c r="B27" s="33" t="s">
        <v>1</v>
      </c>
      <c r="C27" s="29" t="s">
        <v>2</v>
      </c>
      <c r="D27" s="69">
        <v>400.9</v>
      </c>
      <c r="E27" s="69">
        <v>440</v>
      </c>
      <c r="F27" s="69">
        <v>480.4</v>
      </c>
      <c r="G27" s="30"/>
    </row>
    <row r="28" spans="1:7" ht="32.25" thickBot="1" x14ac:dyDescent="0.25">
      <c r="A28" s="7" t="s">
        <v>42</v>
      </c>
      <c r="B28" s="31" t="s">
        <v>2</v>
      </c>
      <c r="C28" s="31" t="s">
        <v>36</v>
      </c>
      <c r="D28" s="61">
        <f>D29+D30</f>
        <v>2625.3</v>
      </c>
      <c r="E28" s="59">
        <f>E29+E30</f>
        <v>4980.2</v>
      </c>
      <c r="F28" s="61">
        <f>F29+F30</f>
        <v>4192.3999999999996</v>
      </c>
    </row>
    <row r="29" spans="1:7" ht="48" thickBot="1" x14ac:dyDescent="0.25">
      <c r="A29" s="55" t="s">
        <v>31</v>
      </c>
      <c r="B29" s="22" t="s">
        <v>2</v>
      </c>
      <c r="C29" s="22">
        <v>10</v>
      </c>
      <c r="D29" s="67">
        <v>2369.8000000000002</v>
      </c>
      <c r="E29" s="67">
        <v>4805.3</v>
      </c>
      <c r="F29" s="67">
        <v>4017.5</v>
      </c>
    </row>
    <row r="30" spans="1:7" ht="38.25" customHeight="1" thickBot="1" x14ac:dyDescent="0.25">
      <c r="A30" s="12" t="s">
        <v>22</v>
      </c>
      <c r="B30" s="22" t="s">
        <v>2</v>
      </c>
      <c r="C30" s="22">
        <v>14</v>
      </c>
      <c r="D30" s="67">
        <v>255.5</v>
      </c>
      <c r="E30" s="67">
        <v>174.9</v>
      </c>
      <c r="F30" s="67">
        <v>174.9</v>
      </c>
    </row>
    <row r="31" spans="1:7" ht="16.5" thickBot="1" x14ac:dyDescent="0.25">
      <c r="A31" s="19" t="s">
        <v>43</v>
      </c>
      <c r="B31" s="25" t="s">
        <v>3</v>
      </c>
      <c r="C31" s="25" t="s">
        <v>36</v>
      </c>
      <c r="D31" s="59">
        <f>D32+D34+D35+D36+D33</f>
        <v>119400</v>
      </c>
      <c r="E31" s="59">
        <f>E32+E34+E35+E36+E33</f>
        <v>11876.1</v>
      </c>
      <c r="F31" s="59">
        <f>F32+F34+F35+F36+F33</f>
        <v>12289.1</v>
      </c>
    </row>
    <row r="32" spans="1:7" ht="16.5" thickBot="1" x14ac:dyDescent="0.25">
      <c r="A32" s="12" t="s">
        <v>8</v>
      </c>
      <c r="B32" s="22" t="s">
        <v>3</v>
      </c>
      <c r="C32" s="22" t="s">
        <v>0</v>
      </c>
      <c r="D32" s="67">
        <v>166.9</v>
      </c>
      <c r="E32" s="67">
        <v>172.2</v>
      </c>
      <c r="F32" s="67">
        <v>172.2</v>
      </c>
    </row>
    <row r="33" spans="1:7" ht="16.5" thickBot="1" x14ac:dyDescent="0.25">
      <c r="A33" s="28" t="s">
        <v>62</v>
      </c>
      <c r="B33" s="22" t="s">
        <v>3</v>
      </c>
      <c r="C33" s="22" t="s">
        <v>10</v>
      </c>
      <c r="D33" s="67">
        <v>596.9</v>
      </c>
      <c r="E33" s="67">
        <v>0</v>
      </c>
      <c r="F33" s="67">
        <v>0</v>
      </c>
    </row>
    <row r="34" spans="1:7" ht="16.5" thickBot="1" x14ac:dyDescent="0.25">
      <c r="A34" s="12" t="s">
        <v>44</v>
      </c>
      <c r="B34" s="22" t="s">
        <v>3</v>
      </c>
      <c r="C34" s="22" t="s">
        <v>16</v>
      </c>
      <c r="D34" s="67">
        <v>1229.5999999999999</v>
      </c>
      <c r="E34" s="67">
        <v>1227.3</v>
      </c>
      <c r="F34" s="67">
        <v>1227.3</v>
      </c>
    </row>
    <row r="35" spans="1:7" ht="14.25" customHeight="1" thickBot="1" x14ac:dyDescent="0.25">
      <c r="A35" s="12" t="s">
        <v>9</v>
      </c>
      <c r="B35" s="22" t="s">
        <v>3</v>
      </c>
      <c r="C35" s="22" t="s">
        <v>7</v>
      </c>
      <c r="D35" s="67">
        <v>112141.5</v>
      </c>
      <c r="E35" s="67">
        <v>9429.7000000000007</v>
      </c>
      <c r="F35" s="67">
        <v>9842.7000000000007</v>
      </c>
    </row>
    <row r="36" spans="1:7" ht="28.5" customHeight="1" x14ac:dyDescent="0.2">
      <c r="A36" s="50" t="s">
        <v>28</v>
      </c>
      <c r="B36" s="23" t="s">
        <v>3</v>
      </c>
      <c r="C36" s="23">
        <v>12</v>
      </c>
      <c r="D36" s="68">
        <v>5265.1</v>
      </c>
      <c r="E36" s="68">
        <v>1046.9000000000001</v>
      </c>
      <c r="F36" s="68">
        <v>1046.9000000000001</v>
      </c>
      <c r="G36" s="2"/>
    </row>
    <row r="37" spans="1:7" ht="25.5" customHeight="1" x14ac:dyDescent="0.2">
      <c r="A37" s="51" t="s">
        <v>66</v>
      </c>
      <c r="B37" s="52" t="s">
        <v>10</v>
      </c>
      <c r="C37" s="52" t="s">
        <v>36</v>
      </c>
      <c r="D37" s="70">
        <f>D38+D39+D40+D41</f>
        <v>155374.9</v>
      </c>
      <c r="E37" s="70">
        <f>E38+E39+E40+E41</f>
        <v>13823.7</v>
      </c>
      <c r="F37" s="70">
        <f>F38+F39+F40+F41</f>
        <v>13210.9</v>
      </c>
    </row>
    <row r="38" spans="1:7" ht="24" customHeight="1" thickBot="1" x14ac:dyDescent="0.25">
      <c r="A38" s="12" t="s">
        <v>11</v>
      </c>
      <c r="B38" s="22" t="s">
        <v>10</v>
      </c>
      <c r="C38" s="22" t="s">
        <v>0</v>
      </c>
      <c r="D38" s="67">
        <v>6168</v>
      </c>
      <c r="E38" s="67">
        <v>760</v>
      </c>
      <c r="F38" s="67">
        <v>760</v>
      </c>
    </row>
    <row r="39" spans="1:7" ht="14.25" customHeight="1" thickBot="1" x14ac:dyDescent="0.25">
      <c r="A39" s="12" t="s">
        <v>21</v>
      </c>
      <c r="B39" s="22" t="s">
        <v>10</v>
      </c>
      <c r="C39" s="22" t="s">
        <v>1</v>
      </c>
      <c r="D39" s="67">
        <v>118763.3</v>
      </c>
      <c r="E39" s="67">
        <v>4658.5</v>
      </c>
      <c r="F39" s="67">
        <v>5518.5</v>
      </c>
    </row>
    <row r="40" spans="1:7" ht="14.25" customHeight="1" thickBot="1" x14ac:dyDescent="0.25">
      <c r="A40" s="12" t="s">
        <v>29</v>
      </c>
      <c r="B40" s="22" t="s">
        <v>10</v>
      </c>
      <c r="C40" s="22" t="s">
        <v>2</v>
      </c>
      <c r="D40" s="67">
        <v>30068.6</v>
      </c>
      <c r="E40" s="67">
        <v>7555.2</v>
      </c>
      <c r="F40" s="67">
        <v>6932.4</v>
      </c>
    </row>
    <row r="41" spans="1:7" ht="16.149999999999999" customHeight="1" thickBot="1" x14ac:dyDescent="0.25">
      <c r="A41" s="48" t="s">
        <v>63</v>
      </c>
      <c r="B41" s="29" t="s">
        <v>10</v>
      </c>
      <c r="C41" s="29" t="s">
        <v>10</v>
      </c>
      <c r="D41" s="69">
        <v>375</v>
      </c>
      <c r="E41" s="69">
        <v>850</v>
      </c>
      <c r="F41" s="69">
        <v>0</v>
      </c>
    </row>
    <row r="42" spans="1:7" ht="21.75" customHeight="1" thickBot="1" x14ac:dyDescent="0.25">
      <c r="A42" s="27" t="s">
        <v>45</v>
      </c>
      <c r="B42" s="25" t="s">
        <v>4</v>
      </c>
      <c r="C42" s="25" t="s">
        <v>36</v>
      </c>
      <c r="D42" s="59">
        <f>D43+D45</f>
        <v>521.6</v>
      </c>
      <c r="E42" s="59">
        <f>E43+E45</f>
        <v>452.1</v>
      </c>
      <c r="F42" s="59">
        <f>F43+F45</f>
        <v>447.8</v>
      </c>
    </row>
    <row r="43" spans="1:7" ht="14.25" customHeight="1" x14ac:dyDescent="0.2">
      <c r="A43" s="83" t="s">
        <v>12</v>
      </c>
      <c r="B43" s="87" t="s">
        <v>4</v>
      </c>
      <c r="C43" s="87" t="s">
        <v>2</v>
      </c>
      <c r="D43" s="85">
        <v>441.8</v>
      </c>
      <c r="E43" s="85">
        <v>372.3</v>
      </c>
      <c r="F43" s="85">
        <v>368</v>
      </c>
    </row>
    <row r="44" spans="1:7" ht="24.6" customHeight="1" thickBot="1" x14ac:dyDescent="0.25">
      <c r="A44" s="84"/>
      <c r="B44" s="88"/>
      <c r="C44" s="88"/>
      <c r="D44" s="89"/>
      <c r="E44" s="89"/>
      <c r="F44" s="89"/>
    </row>
    <row r="45" spans="1:7" ht="30.75" customHeight="1" thickBot="1" x14ac:dyDescent="0.25">
      <c r="A45" s="49" t="s">
        <v>46</v>
      </c>
      <c r="B45" s="22" t="s">
        <v>4</v>
      </c>
      <c r="C45" s="22" t="s">
        <v>10</v>
      </c>
      <c r="D45" s="67">
        <v>79.8</v>
      </c>
      <c r="E45" s="67">
        <v>79.8</v>
      </c>
      <c r="F45" s="67">
        <v>79.8</v>
      </c>
    </row>
    <row r="46" spans="1:7" ht="16.5" thickBot="1" x14ac:dyDescent="0.25">
      <c r="A46" s="19" t="s">
        <v>47</v>
      </c>
      <c r="B46" s="25" t="s">
        <v>13</v>
      </c>
      <c r="C46" s="25" t="s">
        <v>36</v>
      </c>
      <c r="D46" s="59">
        <f>D47+D48+D49+D50+D51</f>
        <v>181813</v>
      </c>
      <c r="E46" s="59">
        <f>E47+E48+E49+E50+E51</f>
        <v>234570.3</v>
      </c>
      <c r="F46" s="59">
        <f>F47+F48+F49+F50+F51</f>
        <v>181069.40000000002</v>
      </c>
    </row>
    <row r="47" spans="1:7" ht="16.5" thickBot="1" x14ac:dyDescent="0.25">
      <c r="A47" s="9" t="s">
        <v>14</v>
      </c>
      <c r="B47" s="22" t="s">
        <v>13</v>
      </c>
      <c r="C47" s="22" t="s">
        <v>0</v>
      </c>
      <c r="D47" s="67">
        <v>29399.1</v>
      </c>
      <c r="E47" s="67">
        <v>43374</v>
      </c>
      <c r="F47" s="67">
        <v>30682.6</v>
      </c>
    </row>
    <row r="48" spans="1:7" ht="16.5" thickBot="1" x14ac:dyDescent="0.25">
      <c r="A48" s="9" t="s">
        <v>15</v>
      </c>
      <c r="B48" s="22" t="s">
        <v>13</v>
      </c>
      <c r="C48" s="22" t="s">
        <v>1</v>
      </c>
      <c r="D48" s="67">
        <v>118416.3</v>
      </c>
      <c r="E48" s="67">
        <v>175335.9</v>
      </c>
      <c r="F48" s="71">
        <v>134174.1</v>
      </c>
    </row>
    <row r="49" spans="1:7" ht="16.5" thickBot="1" x14ac:dyDescent="0.25">
      <c r="A49" s="9" t="s">
        <v>23</v>
      </c>
      <c r="B49" s="22" t="s">
        <v>13</v>
      </c>
      <c r="C49" s="22" t="s">
        <v>2</v>
      </c>
      <c r="D49" s="67">
        <v>27131.4</v>
      </c>
      <c r="E49" s="67">
        <v>11458.4</v>
      </c>
      <c r="F49" s="67">
        <v>11834.1</v>
      </c>
      <c r="G49" s="2"/>
    </row>
    <row r="50" spans="1:7" ht="16.5" thickBot="1" x14ac:dyDescent="0.25">
      <c r="A50" s="9" t="s">
        <v>26</v>
      </c>
      <c r="B50" s="22" t="s">
        <v>13</v>
      </c>
      <c r="C50" s="22" t="s">
        <v>13</v>
      </c>
      <c r="D50" s="67">
        <v>417.1</v>
      </c>
      <c r="E50" s="67">
        <v>353</v>
      </c>
      <c r="F50" s="67">
        <v>353</v>
      </c>
      <c r="G50" s="3"/>
    </row>
    <row r="51" spans="1:7" ht="18.75" customHeight="1" thickBot="1" x14ac:dyDescent="0.25">
      <c r="A51" s="9" t="s">
        <v>48</v>
      </c>
      <c r="B51" s="22" t="s">
        <v>13</v>
      </c>
      <c r="C51" s="22" t="s">
        <v>7</v>
      </c>
      <c r="D51" s="67">
        <v>6449.1</v>
      </c>
      <c r="E51" s="67">
        <v>4049</v>
      </c>
      <c r="F51" s="67">
        <v>4025.6</v>
      </c>
    </row>
    <row r="52" spans="1:7" ht="15.75" customHeight="1" thickBot="1" x14ac:dyDescent="0.25">
      <c r="A52" s="7" t="s">
        <v>49</v>
      </c>
      <c r="B52" s="24" t="s">
        <v>16</v>
      </c>
      <c r="C52" s="24" t="s">
        <v>36</v>
      </c>
      <c r="D52" s="66">
        <f>D53</f>
        <v>37132.400000000001</v>
      </c>
      <c r="E52" s="66">
        <f>E53</f>
        <v>27633.5</v>
      </c>
      <c r="F52" s="66">
        <f>F53</f>
        <v>28788.9</v>
      </c>
    </row>
    <row r="53" spans="1:7" ht="16.5" thickBot="1" x14ac:dyDescent="0.25">
      <c r="A53" s="12" t="s">
        <v>50</v>
      </c>
      <c r="B53" s="22" t="s">
        <v>16</v>
      </c>
      <c r="C53" s="22" t="s">
        <v>0</v>
      </c>
      <c r="D53" s="67">
        <v>37132.400000000001</v>
      </c>
      <c r="E53" s="67">
        <v>27633.5</v>
      </c>
      <c r="F53" s="67">
        <v>28788.9</v>
      </c>
    </row>
    <row r="54" spans="1:7" ht="16.5" customHeight="1" thickBot="1" x14ac:dyDescent="0.25">
      <c r="A54" s="21" t="s">
        <v>51</v>
      </c>
      <c r="B54" s="25" t="s">
        <v>7</v>
      </c>
      <c r="C54" s="25" t="s">
        <v>36</v>
      </c>
      <c r="D54" s="59">
        <f>D55+D56</f>
        <v>338.6</v>
      </c>
      <c r="E54" s="59">
        <f>E55+E56</f>
        <v>245.6</v>
      </c>
      <c r="F54" s="59">
        <f>F55+F56</f>
        <v>245.6</v>
      </c>
    </row>
    <row r="55" spans="1:7" ht="14.25" customHeight="1" thickBot="1" x14ac:dyDescent="0.25">
      <c r="A55" s="9" t="s">
        <v>17</v>
      </c>
      <c r="B55" s="22" t="s">
        <v>7</v>
      </c>
      <c r="C55" s="22" t="s">
        <v>13</v>
      </c>
      <c r="D55" s="67">
        <v>329.6</v>
      </c>
      <c r="E55" s="67">
        <v>236.6</v>
      </c>
      <c r="F55" s="67">
        <v>236.6</v>
      </c>
    </row>
    <row r="56" spans="1:7" ht="18" customHeight="1" thickBot="1" x14ac:dyDescent="0.25">
      <c r="A56" s="9" t="s">
        <v>27</v>
      </c>
      <c r="B56" s="22" t="s">
        <v>7</v>
      </c>
      <c r="C56" s="22" t="s">
        <v>7</v>
      </c>
      <c r="D56" s="67">
        <v>9</v>
      </c>
      <c r="E56" s="67">
        <v>9</v>
      </c>
      <c r="F56" s="67">
        <v>9</v>
      </c>
    </row>
    <row r="57" spans="1:7" ht="16.5" thickBot="1" x14ac:dyDescent="0.25">
      <c r="A57" s="26" t="s">
        <v>52</v>
      </c>
      <c r="B57" s="8">
        <v>10</v>
      </c>
      <c r="C57" s="24" t="s">
        <v>36</v>
      </c>
      <c r="D57" s="66">
        <f>D58+D59+D60</f>
        <v>21530.9</v>
      </c>
      <c r="E57" s="66">
        <f t="shared" ref="E57:F57" si="0">E58+E59+E60</f>
        <v>7067.1</v>
      </c>
      <c r="F57" s="66">
        <f t="shared" si="0"/>
        <v>7032.1</v>
      </c>
    </row>
    <row r="58" spans="1:7" s="4" customFormat="1" ht="16.5" thickBot="1" x14ac:dyDescent="0.25">
      <c r="A58" s="9" t="s">
        <v>30</v>
      </c>
      <c r="B58" s="10">
        <v>10</v>
      </c>
      <c r="C58" s="22" t="s">
        <v>0</v>
      </c>
      <c r="D58" s="67">
        <v>3248.3</v>
      </c>
      <c r="E58" s="67">
        <v>3248.3</v>
      </c>
      <c r="F58" s="67">
        <v>3248.3</v>
      </c>
    </row>
    <row r="59" spans="1:7" ht="14.25" customHeight="1" thickBot="1" x14ac:dyDescent="0.25">
      <c r="A59" s="9" t="s">
        <v>18</v>
      </c>
      <c r="B59" s="10">
        <v>10</v>
      </c>
      <c r="C59" s="22" t="s">
        <v>2</v>
      </c>
      <c r="D59" s="67">
        <v>18057.2</v>
      </c>
      <c r="E59" s="67">
        <v>3593.4</v>
      </c>
      <c r="F59" s="67">
        <v>3558.4</v>
      </c>
    </row>
    <row r="60" spans="1:7" ht="16.5" customHeight="1" thickBot="1" x14ac:dyDescent="0.25">
      <c r="A60" s="9" t="s">
        <v>19</v>
      </c>
      <c r="B60" s="10">
        <v>10</v>
      </c>
      <c r="C60" s="22" t="s">
        <v>4</v>
      </c>
      <c r="D60" s="67">
        <v>225.4</v>
      </c>
      <c r="E60" s="67">
        <v>225.4</v>
      </c>
      <c r="F60" s="67">
        <v>225.4</v>
      </c>
    </row>
    <row r="61" spans="1:7" ht="16.5" thickBot="1" x14ac:dyDescent="0.25">
      <c r="A61" s="21" t="s">
        <v>53</v>
      </c>
      <c r="B61" s="20">
        <v>11</v>
      </c>
      <c r="C61" s="25" t="s">
        <v>36</v>
      </c>
      <c r="D61" s="59">
        <f>D62+D63</f>
        <v>28905.800000000003</v>
      </c>
      <c r="E61" s="59">
        <f>E62+E63</f>
        <v>10983.6</v>
      </c>
      <c r="F61" s="59">
        <f>F62+F63</f>
        <v>10984.6</v>
      </c>
    </row>
    <row r="62" spans="1:7" ht="16.5" thickBot="1" x14ac:dyDescent="0.25">
      <c r="A62" s="9" t="s">
        <v>54</v>
      </c>
      <c r="B62" s="10">
        <v>11</v>
      </c>
      <c r="C62" s="22" t="s">
        <v>0</v>
      </c>
      <c r="D62" s="67">
        <v>182.4</v>
      </c>
      <c r="E62" s="67">
        <v>185.6</v>
      </c>
      <c r="F62" s="67">
        <v>186.6</v>
      </c>
    </row>
    <row r="63" spans="1:7" ht="16.5" thickBot="1" x14ac:dyDescent="0.25">
      <c r="A63" s="9" t="s">
        <v>20</v>
      </c>
      <c r="B63" s="10">
        <v>11</v>
      </c>
      <c r="C63" s="22" t="s">
        <v>1</v>
      </c>
      <c r="D63" s="67">
        <v>28723.4</v>
      </c>
      <c r="E63" s="67">
        <v>10798</v>
      </c>
      <c r="F63" s="67">
        <v>10798</v>
      </c>
    </row>
    <row r="64" spans="1:7" ht="16.5" thickBot="1" x14ac:dyDescent="0.25">
      <c r="A64" s="21" t="s">
        <v>55</v>
      </c>
      <c r="B64" s="20">
        <v>12</v>
      </c>
      <c r="C64" s="25" t="s">
        <v>36</v>
      </c>
      <c r="D64" s="59">
        <f>D65</f>
        <v>850.4</v>
      </c>
      <c r="E64" s="59">
        <f>E65</f>
        <v>850.4</v>
      </c>
      <c r="F64" s="59">
        <f>F65</f>
        <v>850.4</v>
      </c>
    </row>
    <row r="65" spans="1:7" ht="16.5" thickBot="1" x14ac:dyDescent="0.25">
      <c r="A65" s="18" t="s">
        <v>56</v>
      </c>
      <c r="B65" s="11">
        <v>12</v>
      </c>
      <c r="C65" s="23" t="s">
        <v>1</v>
      </c>
      <c r="D65" s="68">
        <v>850.4</v>
      </c>
      <c r="E65" s="68">
        <v>850.4</v>
      </c>
      <c r="F65" s="68">
        <v>850.4</v>
      </c>
    </row>
    <row r="66" spans="1:7" ht="16.5" thickBot="1" x14ac:dyDescent="0.25">
      <c r="A66" s="56" t="s">
        <v>57</v>
      </c>
      <c r="B66" s="57"/>
      <c r="C66" s="29"/>
      <c r="D66" s="60">
        <f>D17+D26+D28+D31+D37+D42+D46+D52+D54+D57+D61+D64</f>
        <v>644180.70000000007</v>
      </c>
      <c r="E66" s="61">
        <f>E17+E26+E28+E31+E37+E42+E46+E52+E54+E57+E61+E64+0.1</f>
        <v>390010.09999999992</v>
      </c>
      <c r="F66" s="62">
        <f t="shared" ref="F66" si="1">F17+F26+F28+F31+F37+F42+F46+F52+F54+F57+F61+F64</f>
        <v>340619.2</v>
      </c>
      <c r="G66" s="30"/>
    </row>
    <row r="67" spans="1:7" s="5" customFormat="1" ht="16.5" thickBot="1" x14ac:dyDescent="0.3">
      <c r="A67" s="26" t="s">
        <v>25</v>
      </c>
      <c r="B67" s="10"/>
      <c r="C67" s="29"/>
      <c r="D67" s="59">
        <v>0</v>
      </c>
      <c r="E67" s="65">
        <v>5077.3999999999996</v>
      </c>
      <c r="F67" s="61">
        <v>10356.9</v>
      </c>
    </row>
    <row r="68" spans="1:7" s="5" customFormat="1" ht="18.75" thickBot="1" x14ac:dyDescent="0.3">
      <c r="A68" s="21" t="s">
        <v>58</v>
      </c>
      <c r="B68" s="10"/>
      <c r="C68" s="10"/>
      <c r="D68" s="59">
        <f>D66+D67</f>
        <v>644180.70000000007</v>
      </c>
      <c r="E68" s="59">
        <f>E66+E67</f>
        <v>395087.49999999994</v>
      </c>
      <c r="F68" s="59">
        <f>F66+F67</f>
        <v>350976.10000000003</v>
      </c>
      <c r="G68" s="53"/>
    </row>
    <row r="69" spans="1:7" ht="15.75" x14ac:dyDescent="0.25">
      <c r="A69" s="13"/>
      <c r="B69" s="13"/>
      <c r="C69" s="13"/>
      <c r="D69" s="16"/>
      <c r="E69" s="63"/>
      <c r="F69" s="64" t="s">
        <v>73</v>
      </c>
    </row>
    <row r="70" spans="1:7" x14ac:dyDescent="0.2">
      <c r="D70" s="6"/>
    </row>
    <row r="71" spans="1:7" x14ac:dyDescent="0.2">
      <c r="D71" s="6"/>
    </row>
    <row r="72" spans="1:7" x14ac:dyDescent="0.2">
      <c r="D72" s="6"/>
    </row>
    <row r="73" spans="1:7" x14ac:dyDescent="0.2">
      <c r="D73" s="6"/>
    </row>
    <row r="74" spans="1:7" x14ac:dyDescent="0.2">
      <c r="D74" s="6"/>
    </row>
    <row r="75" spans="1:7" x14ac:dyDescent="0.2">
      <c r="D75" s="6"/>
    </row>
    <row r="76" spans="1:7" x14ac:dyDescent="0.2">
      <c r="D76" s="6"/>
    </row>
    <row r="77" spans="1:7" x14ac:dyDescent="0.2">
      <c r="D77" s="6"/>
    </row>
    <row r="78" spans="1:7" x14ac:dyDescent="0.2">
      <c r="D78" s="6"/>
    </row>
    <row r="79" spans="1:7" x14ac:dyDescent="0.2">
      <c r="D79" s="6"/>
    </row>
    <row r="80" spans="1:7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</sheetData>
  <sheetProtection selectLockedCells="1" selectUnlockedCells="1"/>
  <mergeCells count="20">
    <mergeCell ref="A43:A44"/>
    <mergeCell ref="D22:D23"/>
    <mergeCell ref="E22:E23"/>
    <mergeCell ref="F22:F23"/>
    <mergeCell ref="A22:A23"/>
    <mergeCell ref="B43:B44"/>
    <mergeCell ref="C43:C44"/>
    <mergeCell ref="D43:D44"/>
    <mergeCell ref="E43:E44"/>
    <mergeCell ref="F43:F44"/>
    <mergeCell ref="B22:B23"/>
    <mergeCell ref="C22:C23"/>
    <mergeCell ref="A12:F12"/>
    <mergeCell ref="D14:F14"/>
    <mergeCell ref="D5:F5"/>
    <mergeCell ref="D6:F9"/>
    <mergeCell ref="A11:F11"/>
    <mergeCell ref="A14:A15"/>
    <mergeCell ref="B14:B15"/>
    <mergeCell ref="C14:C15"/>
  </mergeCells>
  <pageMargins left="0.78740157480314965" right="0.39370078740157483" top="0.98425196850393704" bottom="0.98425196850393704" header="0.51181102362204722" footer="0.51181102362204722"/>
  <pageSetup paperSize="9" scale="83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2024-10-18T12:30:13Z</cp:lastPrinted>
  <dcterms:created xsi:type="dcterms:W3CDTF">2016-10-04T07:03:55Z</dcterms:created>
  <dcterms:modified xsi:type="dcterms:W3CDTF">2024-11-15T05:56:01Z</dcterms:modified>
</cp:coreProperties>
</file>