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57" i="1" l="1"/>
  <c r="D57" i="1" l="1"/>
  <c r="E57" i="1"/>
  <c r="D74" i="1" l="1"/>
  <c r="E74" i="1"/>
  <c r="C74" i="1"/>
  <c r="E40" i="1" l="1"/>
  <c r="D40" i="1"/>
  <c r="C40" i="1"/>
  <c r="C30" i="1" l="1"/>
  <c r="C48" i="1" l="1"/>
  <c r="D48" i="1"/>
  <c r="E48" i="1"/>
  <c r="D53" i="1" l="1"/>
  <c r="E53" i="1"/>
  <c r="C53" i="1" l="1"/>
  <c r="D67" i="1" l="1"/>
  <c r="D52" i="1" s="1"/>
  <c r="E67" i="1"/>
  <c r="E52" i="1" s="1"/>
  <c r="C67" i="1"/>
  <c r="C52" i="1" s="1"/>
  <c r="F52" i="1" l="1"/>
  <c r="G52" i="1"/>
  <c r="H52" i="1"/>
  <c r="I52" i="1"/>
  <c r="E35" i="1" l="1"/>
  <c r="D35" i="1"/>
  <c r="C35" i="1"/>
  <c r="C20" i="1"/>
  <c r="C19" i="1" s="1"/>
  <c r="E24" i="1"/>
  <c r="E23" i="1" s="1"/>
  <c r="D24" i="1"/>
  <c r="D23" i="1" s="1"/>
  <c r="C24" i="1"/>
  <c r="C23" i="1" s="1"/>
  <c r="E20" i="1"/>
  <c r="E19" i="1" s="1"/>
  <c r="D20" i="1"/>
  <c r="D19" i="1" s="1"/>
  <c r="D46" i="1"/>
  <c r="E46" i="1"/>
  <c r="C46" i="1"/>
  <c r="D44" i="1"/>
  <c r="E44" i="1"/>
  <c r="C44" i="1"/>
  <c r="D30" i="1"/>
  <c r="D29" i="1" s="1"/>
  <c r="E30" i="1"/>
  <c r="E29" i="1" s="1"/>
  <c r="C29" i="1"/>
  <c r="E18" i="1" l="1"/>
  <c r="E76" i="1" s="1"/>
  <c r="D18" i="1"/>
  <c r="D76" i="1" s="1"/>
  <c r="C18" i="1"/>
  <c r="C76" i="1" s="1"/>
</calcChain>
</file>

<file path=xl/sharedStrings.xml><?xml version="1.0" encoding="utf-8"?>
<sst xmlns="http://schemas.openxmlformats.org/spreadsheetml/2006/main" count="130" uniqueCount="129">
  <si>
    <t>НАЛОГОВЫЕ И НЕНАЛОГОВЫЕ ДОХОДЫ</t>
  </si>
  <si>
    <t>ВСЕГО ДОХОДОВ</t>
  </si>
  <si>
    <t>Коды бюджетной классификации Российской Федерации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</si>
  <si>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</si>
  <si>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</si>
  <si>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</si>
  <si>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</si>
  <si>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</si>
  <si>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</si>
  <si>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</si>
  <si>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</si>
  <si>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</si>
  <si>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</si>
  <si>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Приложение 2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</si>
  <si>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</si>
  <si>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</si>
  <si>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</si>
  <si>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2024 год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</si>
  <si>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</si>
  <si>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</si>
  <si>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</si>
  <si>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</si>
  <si>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</si>
  <si>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</si>
  <si>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</si>
  <si>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</si>
  <si>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</si>
  <si>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</si>
  <si>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</si>
  <si>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</si>
  <si>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</si>
  <si>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</si>
  <si>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</si>
  <si>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</si>
  <si>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</si>
  <si>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</si>
  <si>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</si>
  <si>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</si>
  <si>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</si>
  <si>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</si>
  <si>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</si>
  <si>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</si>
  <si>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</si>
  <si>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</si>
  <si>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</si>
  <si>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</si>
  <si>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</si>
  <si>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</si>
  <si>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</si>
  <si>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</si>
  <si>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</si>
  <si>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</si>
  <si>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</si>
  <si>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 xml:space="preserve"> 116 00000 00 0000000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</si>
  <si>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</si>
  <si>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</si>
  <si>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</si>
  <si>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</si>
  <si>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</si>
  <si>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</si>
  <si>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</si>
  <si>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2025 год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</si>
  <si>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</si>
  <si>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</si>
  <si>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</si>
  <si>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</si>
  <si>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</si>
  <si>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</si>
  <si>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</si>
  <si>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</si>
  <si>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</si>
  <si>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</si>
  <si>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</si>
  <si>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</si>
  <si>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</si>
  <si>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</si>
  <si>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</si>
  <si>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</si>
  <si>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</si>
  <si>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</si>
  <si>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</si>
  <si>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</si>
  <si>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</si>
  <si>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</si>
  <si>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</si>
  <si>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</si>
  <si>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</si>
  <si>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</si>
  <si>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</si>
  <si>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</si>
  <si>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</si>
  <si>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</si>
  <si>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</si>
  <si>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</si>
  <si>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</si>
  <si>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</si>
  <si>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</si>
  <si>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</si>
  <si>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</si>
  <si>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</si>
  <si>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</si>
  <si>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</si>
  <si>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</si>
  <si>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</si>
  <si>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</si>
  <si>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</si>
  <si>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</si>
  <si>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</si>
  <si>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 xml:space="preserve">Объем доходов бюджета округа за счет налоговых и неналоговых доходов, а также безвозмездных поступлений на 2024 год и плановый период 2025 и 2026 годов 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</si>
  <si>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</si>
  <si>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</si>
  <si>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</si>
  <si>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бюджетам муниципальных округов на обеспечение комплексного развития сельских территорий</t>
  </si>
  <si>
    <t>2026 год</t>
  </si>
  <si>
    <t>2 02 40000 00 0000 150</t>
  </si>
  <si>
    <t>к    Решению     Представительного     Собрания  округа «О бюджете округа на 2024  год и плановый период 2025 и 2026 годов»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</si>
  <si>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</si>
  <si>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</si>
  <si>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Межбюджетные трансферты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</si>
  <si>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</si>
  <si>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</si>
  <si>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</si>
  <si>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2 02 20299 14 0000 150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</si>
  <si>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</si>
  <si>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"Фонда развития территории"</t>
  </si>
  <si>
    <t>к решению Представительного Собрания</t>
  </si>
  <si>
    <t>изменений в решение от 15.12.2023 № 128»</t>
  </si>
  <si>
    <t>Сумма (тыс. рублей)</t>
  </si>
  <si>
    <t>округа от 28.02.2024 № 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</si>
</sst>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76"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/>
    <xf numFmtId="0" fontId="8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justify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11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activeCell="C3" sqref="C3:F3"/>
    </sheetView>
  </sheetViews>
  <sheetFormatPr defaultColWidth="8.85546875" defaultRowHeight="12.75" x14ac:dyDescent="0.2"/>
  <cols>
    <col min="1" max="1" width="26.7109375" style="1" customWidth="1"/>
    <col min="2" max="2" width="53" style="1" customWidth="1"/>
    <col min="3" max="3" width="13.5703125" style="1" customWidth="1"/>
    <col min="4" max="4" width="13.42578125" style="1" customWidth="1"/>
    <col min="5" max="5" width="17.140625" style="1" customWidth="1"/>
    <col min="6" max="9" width="0" style="1" hidden="1" customWidth="1"/>
    <col min="10" max="10" width="9.7109375" style="1" customWidth="1"/>
    <col min="11" max="11" width="10.42578125" style="1" customWidth="1"/>
    <col min="12" max="12" width="10.140625" style="1" customWidth="1"/>
    <col min="13" max="16384" width="8.85546875" style="1"/>
  </cols>
  <sheetData>
    <row r="1" spans="1:10" ht="15" x14ac:dyDescent="0.25">
      <c r="C1" s="55" t="s">
        <v>13</v>
      </c>
      <c r="D1" s="55"/>
      <c r="E1" s="55"/>
      <c r="F1" s="55"/>
    </row>
    <row r="2" spans="1:10" ht="15" x14ac:dyDescent="0.25">
      <c r="C2" s="56" t="s">
        <v>125</v>
      </c>
      <c r="D2" s="56"/>
      <c r="E2" s="56"/>
      <c r="F2" s="56"/>
    </row>
    <row r="3" spans="1:10" ht="15" x14ac:dyDescent="0.25">
      <c r="C3" s="56" t="s">
        <v>128</v>
      </c>
      <c r="D3" s="56"/>
      <c r="E3" s="56"/>
      <c r="F3" s="56"/>
    </row>
    <row r="4" spans="1:10" ht="15" x14ac:dyDescent="0.25">
      <c r="C4" s="57" t="s">
        <v>126</v>
      </c>
      <c r="D4" s="57"/>
      <c r="E4" s="57"/>
      <c r="F4" s="57"/>
    </row>
    <row r="5" spans="1:10" ht="15.75" customHeight="1" x14ac:dyDescent="0.25">
      <c r="B5" s="2"/>
      <c r="C5" s="58" t="s">
        <v>13</v>
      </c>
      <c r="D5" s="59"/>
      <c r="E5" s="59"/>
      <c r="F5" s="2"/>
      <c r="G5" s="2"/>
      <c r="H5" s="2"/>
      <c r="I5" s="2"/>
    </row>
    <row r="6" spans="1:10" ht="15.75" customHeight="1" x14ac:dyDescent="0.2">
      <c r="B6" s="3"/>
      <c r="C6" s="62" t="s">
        <v>115</v>
      </c>
      <c r="D6" s="62"/>
      <c r="E6" s="62"/>
    </row>
    <row r="7" spans="1:10" ht="41.25" customHeight="1" x14ac:dyDescent="0.2">
      <c r="B7" s="3"/>
      <c r="C7" s="62"/>
      <c r="D7" s="62"/>
      <c r="E7" s="62"/>
    </row>
    <row r="8" spans="1:10" ht="17.45" customHeight="1" x14ac:dyDescent="0.2">
      <c r="A8" s="69" t="s">
        <v>108</v>
      </c>
      <c r="B8" s="69"/>
      <c r="C8" s="69"/>
      <c r="D8" s="69"/>
      <c r="E8" s="69"/>
      <c r="F8" s="69"/>
      <c r="G8" s="69"/>
      <c r="H8" s="69"/>
      <c r="I8" s="69"/>
      <c r="J8" s="5"/>
    </row>
    <row r="9" spans="1:10" ht="16.5" customHeight="1" x14ac:dyDescent="0.2">
      <c r="A9" s="69"/>
      <c r="B9" s="69"/>
      <c r="C9" s="69"/>
      <c r="D9" s="69"/>
      <c r="E9" s="69"/>
      <c r="F9" s="69"/>
      <c r="G9" s="69"/>
      <c r="H9" s="69"/>
      <c r="I9" s="69"/>
    </row>
    <row r="10" spans="1:10" ht="6" customHeight="1" x14ac:dyDescent="0.2">
      <c r="A10" s="69"/>
      <c r="B10" s="69"/>
      <c r="C10" s="69"/>
      <c r="D10" s="69"/>
      <c r="E10" s="69"/>
      <c r="F10" s="69"/>
      <c r="G10" s="69"/>
      <c r="H10" s="69"/>
      <c r="I10" s="69"/>
      <c r="J10" s="5"/>
    </row>
    <row r="11" spans="1:10" ht="7.5" customHeight="1" thickBot="1" x14ac:dyDescent="0.25">
      <c r="A11" s="4"/>
      <c r="B11" s="4"/>
      <c r="C11" s="60"/>
      <c r="D11" s="61"/>
      <c r="E11" s="61"/>
      <c r="F11" s="4"/>
      <c r="G11" s="4"/>
      <c r="H11" s="4"/>
      <c r="I11" s="4"/>
      <c r="J11" s="5"/>
    </row>
    <row r="12" spans="1:10" ht="28.5" customHeight="1" thickBot="1" x14ac:dyDescent="0.3">
      <c r="A12" s="63" t="s">
        <v>2</v>
      </c>
      <c r="B12" s="63" t="s">
        <v>3</v>
      </c>
      <c r="C12" s="73" t="s">
        <v>127</v>
      </c>
      <c r="D12" s="74"/>
      <c r="E12" s="75"/>
      <c r="F12" s="6"/>
      <c r="G12" s="6"/>
      <c r="H12" s="6"/>
      <c r="I12" s="6"/>
      <c r="J12" s="5"/>
    </row>
    <row r="13" spans="1:10" ht="3" customHeight="1" x14ac:dyDescent="0.2">
      <c r="A13" s="64"/>
      <c r="B13" s="64"/>
      <c r="C13" s="70" t="s">
        <v>17</v>
      </c>
      <c r="D13" s="70" t="s">
        <v>61</v>
      </c>
      <c r="E13" s="66" t="s">
        <v>113</v>
      </c>
      <c r="F13" s="7"/>
      <c r="G13" s="8"/>
      <c r="H13" s="8"/>
      <c r="I13" s="9"/>
      <c r="J13" s="5"/>
    </row>
    <row r="14" spans="1:10" x14ac:dyDescent="0.2">
      <c r="A14" s="64"/>
      <c r="B14" s="64"/>
      <c r="C14" s="71"/>
      <c r="D14" s="71"/>
      <c r="E14" s="67"/>
      <c r="F14" s="10"/>
      <c r="G14" s="11"/>
      <c r="H14" s="11"/>
      <c r="I14" s="12"/>
    </row>
    <row r="15" spans="1:10" x14ac:dyDescent="0.2">
      <c r="A15" s="64"/>
      <c r="B15" s="64"/>
      <c r="C15" s="71"/>
      <c r="D15" s="71"/>
      <c r="E15" s="67"/>
      <c r="F15" s="10"/>
      <c r="G15" s="11"/>
      <c r="H15" s="11"/>
      <c r="I15" s="12"/>
    </row>
    <row r="16" spans="1:10" ht="13.5" thickBot="1" x14ac:dyDescent="0.25">
      <c r="A16" s="65"/>
      <c r="B16" s="65"/>
      <c r="C16" s="72"/>
      <c r="D16" s="72"/>
      <c r="E16" s="68"/>
      <c r="F16" s="10"/>
      <c r="G16" s="11"/>
      <c r="H16" s="11"/>
      <c r="I16" s="12"/>
    </row>
    <row r="17" spans="1:5" ht="13.5" thickBot="1" x14ac:dyDescent="0.25">
      <c r="A17" s="20">
        <v>1</v>
      </c>
      <c r="B17" s="19">
        <v>2</v>
      </c>
      <c r="C17" s="20">
        <v>3</v>
      </c>
      <c r="D17" s="20">
        <v>4</v>
      </c>
      <c r="E17" s="21">
        <v>5</v>
      </c>
    </row>
    <row r="18" spans="1:5" ht="21" customHeight="1" thickBot="1" x14ac:dyDescent="0.25">
      <c r="A18" s="13" t="s">
        <v>18</v>
      </c>
      <c r="B18" s="14" t="s">
        <v>0</v>
      </c>
      <c r="C18" s="18">
        <f>C19+C23+C29+C35+C39+C40+C44+C46+C48+C51</f>
        <v>95342</v>
      </c>
      <c r="D18" s="18">
        <f>D19+D23+D29+D35+D39+D40+D44+D46+D48+D51</f>
        <v>103497</v>
      </c>
      <c r="E18" s="18">
        <f>E19+E23+E29+E35+E39+E40+E44+E46+E48+E51</f>
        <v>110553</v>
      </c>
    </row>
    <row r="19" spans="1:5" ht="19.5" customHeight="1" thickBot="1" x14ac:dyDescent="0.25">
      <c r="A19" s="15" t="s">
        <v>19</v>
      </c>
      <c r="B19" s="16" t="s">
        <v>4</v>
      </c>
      <c r="C19" s="22">
        <f>C20</f>
        <v>73926</v>
      </c>
      <c r="D19" s="22">
        <f>D20</f>
        <v>81268</v>
      </c>
      <c r="E19" s="22">
        <f>E20</f>
        <v>87770</v>
      </c>
    </row>
    <row r="20" spans="1:5" ht="16.5" thickBot="1" x14ac:dyDescent="0.25">
      <c r="A20" s="15" t="s">
        <v>20</v>
      </c>
      <c r="B20" s="17" t="s">
        <v>5</v>
      </c>
      <c r="C20" s="23">
        <f>SUM(C21:C22)</f>
        <v>73926</v>
      </c>
      <c r="D20" s="23">
        <f>SUM(D21:D22)</f>
        <v>81268</v>
      </c>
      <c r="E20" s="23">
        <f>SUM(E21:E22)</f>
        <v>87770</v>
      </c>
    </row>
    <row r="21" spans="1:5" ht="95.25" customHeight="1" thickBot="1" x14ac:dyDescent="0.25">
      <c r="A21" s="15" t="s">
        <v>21</v>
      </c>
      <c r="B21" s="17" t="s">
        <v>22</v>
      </c>
      <c r="C21" s="23">
        <v>73785</v>
      </c>
      <c r="D21" s="23">
        <v>81113</v>
      </c>
      <c r="E21" s="23">
        <v>87603</v>
      </c>
    </row>
    <row r="22" spans="1:5" ht="118.5" customHeight="1" thickBot="1" x14ac:dyDescent="0.25">
      <c r="A22" s="15" t="s">
        <v>23</v>
      </c>
      <c r="B22" s="17" t="s">
        <v>24</v>
      </c>
      <c r="C22" s="23">
        <v>141</v>
      </c>
      <c r="D22" s="23">
        <v>155</v>
      </c>
      <c r="E22" s="23">
        <v>167</v>
      </c>
    </row>
    <row r="23" spans="1:5" s="25" customFormat="1" ht="50.25" customHeight="1" thickBot="1" x14ac:dyDescent="0.25">
      <c r="A23" s="27" t="s">
        <v>25</v>
      </c>
      <c r="B23" s="28" t="s">
        <v>6</v>
      </c>
      <c r="C23" s="29">
        <f>C24</f>
        <v>8875</v>
      </c>
      <c r="D23" s="29">
        <f>D24</f>
        <v>9105</v>
      </c>
      <c r="E23" s="29">
        <f>E24</f>
        <v>9518</v>
      </c>
    </row>
    <row r="24" spans="1:5" s="25" customFormat="1" ht="48.75" customHeight="1" thickBot="1" x14ac:dyDescent="0.25">
      <c r="A24" s="24" t="s">
        <v>26</v>
      </c>
      <c r="B24" s="30" t="s">
        <v>7</v>
      </c>
      <c r="C24" s="26">
        <f>SUM(C25:C28)</f>
        <v>8875</v>
      </c>
      <c r="D24" s="26">
        <f>SUM(D25:D28)</f>
        <v>9105</v>
      </c>
      <c r="E24" s="26">
        <f>SUM(E25:E28)</f>
        <v>9518</v>
      </c>
    </row>
    <row r="25" spans="1:5" s="25" customFormat="1" ht="100.5" customHeight="1" thickBot="1" x14ac:dyDescent="0.25">
      <c r="A25" s="24" t="s">
        <v>27</v>
      </c>
      <c r="B25" s="30" t="s">
        <v>28</v>
      </c>
      <c r="C25" s="26">
        <v>4083</v>
      </c>
      <c r="D25" s="26">
        <v>4188</v>
      </c>
      <c r="E25" s="26">
        <v>4378</v>
      </c>
    </row>
    <row r="26" spans="1:5" s="25" customFormat="1" ht="111" thickBot="1" x14ac:dyDescent="0.25">
      <c r="A26" s="24" t="s">
        <v>29</v>
      </c>
      <c r="B26" s="30" t="s">
        <v>30</v>
      </c>
      <c r="C26" s="26">
        <v>44</v>
      </c>
      <c r="D26" s="26">
        <v>45</v>
      </c>
      <c r="E26" s="26">
        <v>47</v>
      </c>
    </row>
    <row r="27" spans="1:5" s="25" customFormat="1" ht="95.25" thickBot="1" x14ac:dyDescent="0.25">
      <c r="A27" s="24" t="s">
        <v>31</v>
      </c>
      <c r="B27" s="30" t="s">
        <v>32</v>
      </c>
      <c r="C27" s="26">
        <v>4740</v>
      </c>
      <c r="D27" s="26">
        <v>4863</v>
      </c>
      <c r="E27" s="26">
        <v>5083</v>
      </c>
    </row>
    <row r="28" spans="1:5" s="25" customFormat="1" ht="95.25" thickBot="1" x14ac:dyDescent="0.25">
      <c r="A28" s="24" t="s">
        <v>33</v>
      </c>
      <c r="B28" s="30" t="s">
        <v>34</v>
      </c>
      <c r="C28" s="26">
        <v>8</v>
      </c>
      <c r="D28" s="26">
        <v>9</v>
      </c>
      <c r="E28" s="26">
        <v>10</v>
      </c>
    </row>
    <row r="29" spans="1:5" s="25" customFormat="1" ht="16.5" thickBot="1" x14ac:dyDescent="0.25">
      <c r="A29" s="27" t="s">
        <v>35</v>
      </c>
      <c r="B29" s="28" t="s">
        <v>36</v>
      </c>
      <c r="C29" s="29">
        <f>C30+C33+C34</f>
        <v>5346</v>
      </c>
      <c r="D29" s="29">
        <f>D30+D33+D34</f>
        <v>5885</v>
      </c>
      <c r="E29" s="29">
        <f>E30+E33+E34</f>
        <v>5980</v>
      </c>
    </row>
    <row r="30" spans="1:5" s="25" customFormat="1" ht="32.25" thickBot="1" x14ac:dyDescent="0.25">
      <c r="A30" s="24" t="s">
        <v>37</v>
      </c>
      <c r="B30" s="30" t="s">
        <v>16</v>
      </c>
      <c r="C30" s="26">
        <f>C31+C32</f>
        <v>4943</v>
      </c>
      <c r="D30" s="26">
        <f>D31+D32</f>
        <v>5477</v>
      </c>
      <c r="E30" s="26">
        <f>E31+E32</f>
        <v>5567</v>
      </c>
    </row>
    <row r="31" spans="1:5" s="25" customFormat="1" ht="48" thickBot="1" x14ac:dyDescent="0.25">
      <c r="A31" s="24" t="s">
        <v>38</v>
      </c>
      <c r="B31" s="31" t="s">
        <v>8</v>
      </c>
      <c r="C31" s="26">
        <v>3121</v>
      </c>
      <c r="D31" s="26">
        <v>3525</v>
      </c>
      <c r="E31" s="26">
        <v>3588</v>
      </c>
    </row>
    <row r="32" spans="1:5" s="25" customFormat="1" ht="48" thickBot="1" x14ac:dyDescent="0.25">
      <c r="A32" s="24" t="s">
        <v>39</v>
      </c>
      <c r="B32" s="31" t="s">
        <v>40</v>
      </c>
      <c r="C32" s="26">
        <v>1822</v>
      </c>
      <c r="D32" s="26">
        <v>1952</v>
      </c>
      <c r="E32" s="26">
        <v>1979</v>
      </c>
    </row>
    <row r="33" spans="1:5" s="25" customFormat="1" ht="16.5" thickBot="1" x14ac:dyDescent="0.25">
      <c r="A33" s="24" t="s">
        <v>41</v>
      </c>
      <c r="B33" s="31" t="s">
        <v>42</v>
      </c>
      <c r="C33" s="26">
        <v>10</v>
      </c>
      <c r="D33" s="26">
        <v>10</v>
      </c>
      <c r="E33" s="26">
        <v>10</v>
      </c>
    </row>
    <row r="34" spans="1:5" s="25" customFormat="1" ht="48" thickBot="1" x14ac:dyDescent="0.25">
      <c r="A34" s="24" t="s">
        <v>68</v>
      </c>
      <c r="B34" s="32" t="s">
        <v>62</v>
      </c>
      <c r="C34" s="26">
        <v>393</v>
      </c>
      <c r="D34" s="26">
        <v>398</v>
      </c>
      <c r="E34" s="26">
        <v>403</v>
      </c>
    </row>
    <row r="35" spans="1:5" s="25" customFormat="1" ht="16.5" thickBot="1" x14ac:dyDescent="0.25">
      <c r="A35" s="24" t="s">
        <v>59</v>
      </c>
      <c r="B35" s="33" t="s">
        <v>60</v>
      </c>
      <c r="C35" s="34">
        <f>SUM(C36:C38)</f>
        <v>3109</v>
      </c>
      <c r="D35" s="34">
        <f>SUM(D36:D38)</f>
        <v>3143</v>
      </c>
      <c r="E35" s="34">
        <f>SUM(E36:E38)</f>
        <v>3178</v>
      </c>
    </row>
    <row r="36" spans="1:5" s="25" customFormat="1" ht="54" customHeight="1" thickBot="1" x14ac:dyDescent="0.25">
      <c r="A36" s="24" t="s">
        <v>69</v>
      </c>
      <c r="B36" s="35" t="s">
        <v>63</v>
      </c>
      <c r="C36" s="36">
        <v>1615</v>
      </c>
      <c r="D36" s="26">
        <v>1649</v>
      </c>
      <c r="E36" s="26">
        <v>1684</v>
      </c>
    </row>
    <row r="37" spans="1:5" s="25" customFormat="1" ht="48" thickBot="1" x14ac:dyDescent="0.25">
      <c r="A37" s="24" t="s">
        <v>70</v>
      </c>
      <c r="B37" s="37" t="s">
        <v>64</v>
      </c>
      <c r="C37" s="26">
        <v>530</v>
      </c>
      <c r="D37" s="26">
        <v>530</v>
      </c>
      <c r="E37" s="26">
        <v>530</v>
      </c>
    </row>
    <row r="38" spans="1:5" s="25" customFormat="1" ht="49.5" customHeight="1" thickBot="1" x14ac:dyDescent="0.25">
      <c r="A38" s="38" t="s">
        <v>71</v>
      </c>
      <c r="B38" s="39" t="s">
        <v>65</v>
      </c>
      <c r="C38" s="26">
        <v>964</v>
      </c>
      <c r="D38" s="26">
        <v>964</v>
      </c>
      <c r="E38" s="26">
        <v>964</v>
      </c>
    </row>
    <row r="39" spans="1:5" s="25" customFormat="1" ht="19.5" customHeight="1" thickBot="1" x14ac:dyDescent="0.25">
      <c r="A39" s="24" t="s">
        <v>43</v>
      </c>
      <c r="B39" s="40" t="s">
        <v>44</v>
      </c>
      <c r="C39" s="34">
        <v>408</v>
      </c>
      <c r="D39" s="34">
        <v>408</v>
      </c>
      <c r="E39" s="34">
        <v>408</v>
      </c>
    </row>
    <row r="40" spans="1:5" s="25" customFormat="1" ht="54" customHeight="1" thickBot="1" x14ac:dyDescent="0.25">
      <c r="A40" s="24" t="s">
        <v>45</v>
      </c>
      <c r="B40" s="41" t="s">
        <v>46</v>
      </c>
      <c r="C40" s="34">
        <f>C41+C42+C43</f>
        <v>2158</v>
      </c>
      <c r="D40" s="34">
        <f>D41+D42+D43</f>
        <v>2158</v>
      </c>
      <c r="E40" s="34">
        <f>E41+E42+E43</f>
        <v>2158</v>
      </c>
    </row>
    <row r="41" spans="1:5" s="25" customFormat="1" ht="95.25" thickBot="1" x14ac:dyDescent="0.25">
      <c r="A41" s="24" t="s">
        <v>67</v>
      </c>
      <c r="B41" s="32" t="s">
        <v>66</v>
      </c>
      <c r="C41" s="26">
        <v>1300</v>
      </c>
      <c r="D41" s="26">
        <v>1300</v>
      </c>
      <c r="E41" s="26">
        <v>1300</v>
      </c>
    </row>
    <row r="42" spans="1:5" s="25" customFormat="1" ht="100.5" customHeight="1" thickBot="1" x14ac:dyDescent="0.25">
      <c r="A42" s="24" t="s">
        <v>100</v>
      </c>
      <c r="B42" s="32" t="s">
        <v>72</v>
      </c>
      <c r="C42" s="26">
        <v>508</v>
      </c>
      <c r="D42" s="26">
        <v>508</v>
      </c>
      <c r="E42" s="26">
        <v>508</v>
      </c>
    </row>
    <row r="43" spans="1:5" s="25" customFormat="1" ht="95.25" thickBot="1" x14ac:dyDescent="0.25">
      <c r="A43" s="24" t="s">
        <v>101</v>
      </c>
      <c r="B43" s="32" t="s">
        <v>73</v>
      </c>
      <c r="C43" s="26">
        <v>350</v>
      </c>
      <c r="D43" s="26">
        <v>350</v>
      </c>
      <c r="E43" s="26">
        <v>350</v>
      </c>
    </row>
    <row r="44" spans="1:5" s="25" customFormat="1" ht="32.25" thickBot="1" x14ac:dyDescent="0.25">
      <c r="A44" s="27" t="s">
        <v>47</v>
      </c>
      <c r="B44" s="28" t="s">
        <v>48</v>
      </c>
      <c r="C44" s="29">
        <f>C45</f>
        <v>176</v>
      </c>
      <c r="D44" s="29">
        <f>D45</f>
        <v>186</v>
      </c>
      <c r="E44" s="29">
        <f>E45</f>
        <v>197</v>
      </c>
    </row>
    <row r="45" spans="1:5" s="25" customFormat="1" ht="32.25" thickBot="1" x14ac:dyDescent="0.25">
      <c r="A45" s="24" t="s">
        <v>49</v>
      </c>
      <c r="B45" s="31" t="s">
        <v>9</v>
      </c>
      <c r="C45" s="26">
        <v>176</v>
      </c>
      <c r="D45" s="26">
        <v>186</v>
      </c>
      <c r="E45" s="26">
        <v>197</v>
      </c>
    </row>
    <row r="46" spans="1:5" s="25" customFormat="1" ht="34.5" customHeight="1" thickBot="1" x14ac:dyDescent="0.25">
      <c r="A46" s="24" t="s">
        <v>50</v>
      </c>
      <c r="B46" s="41" t="s">
        <v>51</v>
      </c>
      <c r="C46" s="34">
        <f>C47</f>
        <v>72</v>
      </c>
      <c r="D46" s="34">
        <f>D47</f>
        <v>72</v>
      </c>
      <c r="E46" s="34">
        <f>E47</f>
        <v>72</v>
      </c>
    </row>
    <row r="47" spans="1:5" s="25" customFormat="1" ht="50.25" customHeight="1" thickBot="1" x14ac:dyDescent="0.25">
      <c r="A47" s="24" t="s">
        <v>75</v>
      </c>
      <c r="B47" s="31" t="s">
        <v>74</v>
      </c>
      <c r="C47" s="26">
        <v>72</v>
      </c>
      <c r="D47" s="26">
        <v>72</v>
      </c>
      <c r="E47" s="26">
        <v>72</v>
      </c>
    </row>
    <row r="48" spans="1:5" s="25" customFormat="1" ht="32.25" thickBot="1" x14ac:dyDescent="0.25">
      <c r="A48" s="24" t="s">
        <v>52</v>
      </c>
      <c r="B48" s="41" t="s">
        <v>10</v>
      </c>
      <c r="C48" s="34">
        <f>C49+C50</f>
        <v>1028</v>
      </c>
      <c r="D48" s="34">
        <f>D49+D50</f>
        <v>1028</v>
      </c>
      <c r="E48" s="34">
        <f>E49+E50</f>
        <v>1028</v>
      </c>
    </row>
    <row r="49" spans="1:12" s="25" customFormat="1" ht="114" customHeight="1" thickBot="1" x14ac:dyDescent="0.25">
      <c r="A49" s="24" t="s">
        <v>77</v>
      </c>
      <c r="B49" s="31" t="s">
        <v>76</v>
      </c>
      <c r="C49" s="26">
        <v>342</v>
      </c>
      <c r="D49" s="26">
        <v>342</v>
      </c>
      <c r="E49" s="26">
        <v>342</v>
      </c>
      <c r="J49" s="42"/>
      <c r="K49" s="42"/>
      <c r="L49" s="42"/>
    </row>
    <row r="50" spans="1:12" s="25" customFormat="1" ht="63.75" thickBot="1" x14ac:dyDescent="0.25">
      <c r="A50" s="24" t="s">
        <v>79</v>
      </c>
      <c r="B50" s="32" t="s">
        <v>78</v>
      </c>
      <c r="C50" s="26">
        <v>686</v>
      </c>
      <c r="D50" s="26">
        <v>686</v>
      </c>
      <c r="E50" s="26">
        <v>686</v>
      </c>
    </row>
    <row r="51" spans="1:12" s="25" customFormat="1" ht="18.75" customHeight="1" thickBot="1" x14ac:dyDescent="0.25">
      <c r="A51" s="24" t="s">
        <v>53</v>
      </c>
      <c r="B51" s="41" t="s">
        <v>11</v>
      </c>
      <c r="C51" s="34">
        <v>244</v>
      </c>
      <c r="D51" s="34">
        <v>244</v>
      </c>
      <c r="E51" s="34">
        <v>244</v>
      </c>
    </row>
    <row r="52" spans="1:12" s="25" customFormat="1" ht="18.75" customHeight="1" thickBot="1" x14ac:dyDescent="0.25">
      <c r="A52" s="27" t="s">
        <v>54</v>
      </c>
      <c r="B52" s="43" t="s">
        <v>55</v>
      </c>
      <c r="C52" s="51">
        <f>C53+C57+C67+C74</f>
        <v>355096.19999999995</v>
      </c>
      <c r="D52" s="51">
        <f>D53+D57+D67+D74</f>
        <v>207808.3</v>
      </c>
      <c r="E52" s="51">
        <f>E53+E57+E67+E74</f>
        <v>213039.9</v>
      </c>
      <c r="F52" s="29" t="e">
        <f>F53+F57+F67+#REF!+#REF!+#REF!</f>
        <v>#REF!</v>
      </c>
      <c r="G52" s="29" t="e">
        <f>G53+G57+G67+#REF!+#REF!+#REF!</f>
        <v>#REF!</v>
      </c>
      <c r="H52" s="29" t="e">
        <f>H53+H57+H67+#REF!+#REF!+#REF!</f>
        <v>#REF!</v>
      </c>
      <c r="I52" s="29" t="e">
        <f>I53+I57+I67+#REF!+#REF!+#REF!</f>
        <v>#REF!</v>
      </c>
    </row>
    <row r="53" spans="1:12" s="25" customFormat="1" ht="32.25" thickBot="1" x14ac:dyDescent="0.25">
      <c r="A53" s="24" t="s">
        <v>14</v>
      </c>
      <c r="B53" s="31" t="s">
        <v>56</v>
      </c>
      <c r="C53" s="52">
        <f>C54+C55+C56</f>
        <v>108278.5</v>
      </c>
      <c r="D53" s="52">
        <f t="shared" ref="D53:E53" si="0">D54+D55+D56</f>
        <v>99598.1</v>
      </c>
      <c r="E53" s="52">
        <f t="shared" si="0"/>
        <v>96585.4</v>
      </c>
    </row>
    <row r="54" spans="1:12" s="25" customFormat="1" ht="49.5" customHeight="1" thickBot="1" x14ac:dyDescent="0.25">
      <c r="A54" s="24" t="s">
        <v>80</v>
      </c>
      <c r="B54" s="31" t="s">
        <v>83</v>
      </c>
      <c r="C54" s="52">
        <v>51911.199999999997</v>
      </c>
      <c r="D54" s="52">
        <v>36783.599999999999</v>
      </c>
      <c r="E54" s="52">
        <v>25269.9</v>
      </c>
    </row>
    <row r="55" spans="1:12" s="25" customFormat="1" ht="57.75" customHeight="1" thickBot="1" x14ac:dyDescent="0.25">
      <c r="A55" s="24" t="s">
        <v>106</v>
      </c>
      <c r="B55" s="31" t="s">
        <v>107</v>
      </c>
      <c r="C55" s="52">
        <v>0</v>
      </c>
      <c r="D55" s="52">
        <v>4686.8999999999996</v>
      </c>
      <c r="E55" s="52">
        <v>11408</v>
      </c>
    </row>
    <row r="56" spans="1:12" s="25" customFormat="1" ht="72" customHeight="1" thickBot="1" x14ac:dyDescent="0.25">
      <c r="A56" s="24" t="s">
        <v>81</v>
      </c>
      <c r="B56" s="31" t="s">
        <v>82</v>
      </c>
      <c r="C56" s="52">
        <v>56367.3</v>
      </c>
      <c r="D56" s="52">
        <v>58127.6</v>
      </c>
      <c r="E56" s="52">
        <v>59907.5</v>
      </c>
    </row>
    <row r="57" spans="1:12" s="25" customFormat="1" ht="36.75" customHeight="1" thickBot="1" x14ac:dyDescent="0.25">
      <c r="A57" s="24" t="s">
        <v>57</v>
      </c>
      <c r="B57" s="31" t="s">
        <v>12</v>
      </c>
      <c r="C57" s="52">
        <f>C58+C59+C60+C61+C62+C63+C64+C65+C66</f>
        <v>154187.59999999998</v>
      </c>
      <c r="D57" s="52">
        <f t="shared" ref="D57:E57" si="1">D58+D61+D62+D63+D64+D65+D66</f>
        <v>9007.7000000000007</v>
      </c>
      <c r="E57" s="52">
        <f t="shared" si="1"/>
        <v>8926.2999999999993</v>
      </c>
      <c r="J57" s="44"/>
    </row>
    <row r="58" spans="1:12" s="25" customFormat="1" ht="52.5" customHeight="1" thickBot="1" x14ac:dyDescent="0.25">
      <c r="A58" s="24" t="s">
        <v>120</v>
      </c>
      <c r="B58" s="31" t="s">
        <v>119</v>
      </c>
      <c r="C58" s="52">
        <v>94184.7</v>
      </c>
      <c r="D58" s="52">
        <v>0</v>
      </c>
      <c r="E58" s="52">
        <v>0</v>
      </c>
      <c r="F58" s="25">
        <v>94184700</v>
      </c>
      <c r="J58" s="44"/>
    </row>
    <row r="59" spans="1:12" s="25" customFormat="1" ht="135" customHeight="1" thickBot="1" x14ac:dyDescent="0.25">
      <c r="A59" s="24" t="s">
        <v>122</v>
      </c>
      <c r="B59" s="31" t="s">
        <v>124</v>
      </c>
      <c r="C59" s="52">
        <v>1883.1</v>
      </c>
      <c r="D59" s="52">
        <v>0</v>
      </c>
      <c r="E59" s="52">
        <v>0</v>
      </c>
      <c r="J59" s="44"/>
    </row>
    <row r="60" spans="1:12" s="25" customFormat="1" ht="110.25" customHeight="1" thickBot="1" x14ac:dyDescent="0.25">
      <c r="A60" s="24" t="s">
        <v>123</v>
      </c>
      <c r="B60" s="31" t="s">
        <v>121</v>
      </c>
      <c r="C60" s="52">
        <v>7066.9</v>
      </c>
      <c r="D60" s="52">
        <v>0</v>
      </c>
      <c r="E60" s="52">
        <v>0</v>
      </c>
      <c r="J60" s="44"/>
    </row>
    <row r="61" spans="1:12" s="25" customFormat="1" ht="115.5" customHeight="1" thickBot="1" x14ac:dyDescent="0.25">
      <c r="A61" s="24" t="s">
        <v>111</v>
      </c>
      <c r="B61" s="31" t="s">
        <v>110</v>
      </c>
      <c r="C61" s="52">
        <v>2213.6999999999998</v>
      </c>
      <c r="D61" s="52">
        <v>0</v>
      </c>
      <c r="E61" s="52">
        <v>0</v>
      </c>
      <c r="J61" s="44"/>
    </row>
    <row r="62" spans="1:12" s="25" customFormat="1" ht="87" customHeight="1" thickBot="1" x14ac:dyDescent="0.25">
      <c r="A62" s="24" t="s">
        <v>84</v>
      </c>
      <c r="B62" s="31" t="s">
        <v>109</v>
      </c>
      <c r="C62" s="52">
        <v>2099</v>
      </c>
      <c r="D62" s="52">
        <v>2051.6</v>
      </c>
      <c r="E62" s="52">
        <v>1993.3</v>
      </c>
      <c r="J62" s="44"/>
    </row>
    <row r="63" spans="1:12" s="45" customFormat="1" ht="46.5" customHeight="1" thickBot="1" x14ac:dyDescent="0.25">
      <c r="A63" s="24" t="s">
        <v>86</v>
      </c>
      <c r="B63" s="31" t="s">
        <v>85</v>
      </c>
      <c r="C63" s="52">
        <v>447.7</v>
      </c>
      <c r="D63" s="52">
        <v>377.6</v>
      </c>
      <c r="E63" s="52">
        <v>354.5</v>
      </c>
      <c r="F63" s="25"/>
      <c r="G63" s="25"/>
      <c r="H63" s="25"/>
      <c r="I63" s="25"/>
    </row>
    <row r="64" spans="1:12" s="45" customFormat="1" ht="51.75" customHeight="1" thickBot="1" x14ac:dyDescent="0.25">
      <c r="A64" s="24" t="s">
        <v>88</v>
      </c>
      <c r="B64" s="31" t="s">
        <v>87</v>
      </c>
      <c r="C64" s="52">
        <v>1114.9000000000001</v>
      </c>
      <c r="D64" s="52">
        <v>0</v>
      </c>
      <c r="E64" s="52">
        <v>0</v>
      </c>
      <c r="F64" s="25"/>
      <c r="G64" s="25"/>
      <c r="H64" s="25"/>
      <c r="I64" s="25"/>
    </row>
    <row r="65" spans="1:11" s="25" customFormat="1" ht="47.25" customHeight="1" thickBot="1" x14ac:dyDescent="0.25">
      <c r="A65" s="24" t="s">
        <v>89</v>
      </c>
      <c r="B65" s="31" t="s">
        <v>112</v>
      </c>
      <c r="C65" s="52">
        <v>4753.3</v>
      </c>
      <c r="D65" s="52">
        <v>0</v>
      </c>
      <c r="E65" s="52">
        <v>0</v>
      </c>
      <c r="F65" s="45"/>
      <c r="G65" s="45"/>
      <c r="H65" s="45"/>
      <c r="I65" s="45"/>
    </row>
    <row r="66" spans="1:11" s="25" customFormat="1" ht="21.75" customHeight="1" thickBot="1" x14ac:dyDescent="0.25">
      <c r="A66" s="27" t="s">
        <v>91</v>
      </c>
      <c r="B66" s="46" t="s">
        <v>90</v>
      </c>
      <c r="C66" s="53">
        <v>40424.300000000003</v>
      </c>
      <c r="D66" s="53">
        <v>6578.5</v>
      </c>
      <c r="E66" s="53">
        <v>6578.5</v>
      </c>
      <c r="F66" s="45"/>
      <c r="G66" s="45"/>
      <c r="H66" s="45"/>
      <c r="I66" s="45"/>
    </row>
    <row r="67" spans="1:11" s="25" customFormat="1" ht="32.25" thickBot="1" x14ac:dyDescent="0.25">
      <c r="A67" s="24" t="s">
        <v>15</v>
      </c>
      <c r="B67" s="31" t="s">
        <v>58</v>
      </c>
      <c r="C67" s="52">
        <f>C68+C69+C70+C73+C72+C71</f>
        <v>92577.999999999985</v>
      </c>
      <c r="D67" s="52">
        <f t="shared" ref="D67:E67" si="2">D68+D69+D70+D73+D72+D71</f>
        <v>99202.5</v>
      </c>
      <c r="E67" s="52">
        <f t="shared" si="2"/>
        <v>107528.2</v>
      </c>
      <c r="F67" s="45"/>
      <c r="G67" s="45"/>
      <c r="H67" s="45"/>
      <c r="I67" s="45"/>
    </row>
    <row r="68" spans="1:11" s="25" customFormat="1" ht="48" thickBot="1" x14ac:dyDescent="0.25">
      <c r="A68" s="24" t="s">
        <v>93</v>
      </c>
      <c r="B68" s="31" t="s">
        <v>92</v>
      </c>
      <c r="C68" s="52">
        <v>85881.7</v>
      </c>
      <c r="D68" s="52">
        <v>92404.800000000003</v>
      </c>
      <c r="E68" s="52">
        <v>100562.3</v>
      </c>
    </row>
    <row r="69" spans="1:11" s="25" customFormat="1" ht="63.75" thickBot="1" x14ac:dyDescent="0.25">
      <c r="A69" s="24" t="s">
        <v>99</v>
      </c>
      <c r="B69" s="31" t="s">
        <v>98</v>
      </c>
      <c r="C69" s="52">
        <v>400.3</v>
      </c>
      <c r="D69" s="52">
        <v>440</v>
      </c>
      <c r="E69" s="52">
        <v>480.4</v>
      </c>
    </row>
    <row r="70" spans="1:11" s="25" customFormat="1" ht="84.75" customHeight="1" thickBot="1" x14ac:dyDescent="0.25">
      <c r="A70" s="24" t="s">
        <v>94</v>
      </c>
      <c r="B70" s="31" t="s">
        <v>95</v>
      </c>
      <c r="C70" s="52">
        <v>1.7</v>
      </c>
      <c r="D70" s="52">
        <v>1.7</v>
      </c>
      <c r="E70" s="52">
        <v>11</v>
      </c>
    </row>
    <row r="71" spans="1:11" s="25" customFormat="1" ht="95.25" thickBot="1" x14ac:dyDescent="0.25">
      <c r="A71" s="24" t="s">
        <v>104</v>
      </c>
      <c r="B71" s="31" t="s">
        <v>105</v>
      </c>
      <c r="C71" s="52">
        <v>469.7</v>
      </c>
      <c r="D71" s="52">
        <v>469.7</v>
      </c>
      <c r="E71" s="52">
        <v>566.1</v>
      </c>
    </row>
    <row r="72" spans="1:11" s="25" customFormat="1" ht="48" thickBot="1" x14ac:dyDescent="0.25">
      <c r="A72" s="24" t="s">
        <v>102</v>
      </c>
      <c r="B72" s="31" t="s">
        <v>103</v>
      </c>
      <c r="C72" s="52">
        <v>4413.3999999999996</v>
      </c>
      <c r="D72" s="52">
        <v>4475.1000000000004</v>
      </c>
      <c r="E72" s="52">
        <v>4497.3999999999996</v>
      </c>
    </row>
    <row r="73" spans="1:11" s="25" customFormat="1" ht="34.5" customHeight="1" thickBot="1" x14ac:dyDescent="0.25">
      <c r="A73" s="24" t="s">
        <v>97</v>
      </c>
      <c r="B73" s="31" t="s">
        <v>96</v>
      </c>
      <c r="C73" s="52">
        <v>1411.2</v>
      </c>
      <c r="D73" s="52">
        <v>1411.2</v>
      </c>
      <c r="E73" s="52">
        <v>1411</v>
      </c>
    </row>
    <row r="74" spans="1:11" s="25" customFormat="1" ht="28.5" customHeight="1" thickBot="1" x14ac:dyDescent="0.25">
      <c r="A74" s="24" t="s">
        <v>114</v>
      </c>
      <c r="B74" s="31" t="s">
        <v>118</v>
      </c>
      <c r="C74" s="52">
        <f>C75</f>
        <v>52.1</v>
      </c>
      <c r="D74" s="52">
        <f t="shared" ref="D74:E74" si="3">D75</f>
        <v>0</v>
      </c>
      <c r="E74" s="52">
        <f t="shared" si="3"/>
        <v>0</v>
      </c>
    </row>
    <row r="75" spans="1:11" s="25" customFormat="1" ht="45.75" customHeight="1" thickBot="1" x14ac:dyDescent="0.25">
      <c r="A75" s="48" t="s">
        <v>116</v>
      </c>
      <c r="B75" s="49" t="s">
        <v>117</v>
      </c>
      <c r="C75" s="54">
        <v>52.1</v>
      </c>
      <c r="D75" s="54">
        <v>0</v>
      </c>
      <c r="E75" s="54">
        <v>0</v>
      </c>
    </row>
    <row r="76" spans="1:11" s="25" customFormat="1" ht="16.5" thickBot="1" x14ac:dyDescent="0.25">
      <c r="A76" s="48"/>
      <c r="B76" s="47" t="s">
        <v>1</v>
      </c>
      <c r="C76" s="50">
        <f>C18+C52</f>
        <v>450438.19999999995</v>
      </c>
      <c r="D76" s="50">
        <f>D18+D52</f>
        <v>311305.3</v>
      </c>
      <c r="E76" s="50">
        <f>E18+E52</f>
        <v>323592.90000000002</v>
      </c>
    </row>
    <row r="77" spans="1:11" x14ac:dyDescent="0.2">
      <c r="J77" s="5"/>
      <c r="K77" s="5"/>
    </row>
    <row r="79" spans="1:11" x14ac:dyDescent="0.2">
      <c r="F79" s="5"/>
      <c r="G79" s="5"/>
      <c r="H79" s="5"/>
      <c r="I79" s="5"/>
    </row>
    <row r="80" spans="1:11" x14ac:dyDescent="0.2">
      <c r="F80" s="5"/>
      <c r="G80" s="5"/>
      <c r="H80" s="5"/>
      <c r="I80" s="5"/>
    </row>
  </sheetData>
  <sheetProtection selectLockedCells="1" selectUnlockedCells="1"/>
  <mergeCells count="14">
    <mergeCell ref="C11:E11"/>
    <mergeCell ref="C6:E7"/>
    <mergeCell ref="A12:A16"/>
    <mergeCell ref="B12:B16"/>
    <mergeCell ref="E13:E16"/>
    <mergeCell ref="A8:I10"/>
    <mergeCell ref="C13:C16"/>
    <mergeCell ref="D13:D16"/>
    <mergeCell ref="C12:E12"/>
    <mergeCell ref="C1:F1"/>
    <mergeCell ref="C2:F2"/>
    <mergeCell ref="C3:F3"/>
    <mergeCell ref="C4:F4"/>
    <mergeCell ref="C5:E5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ОзероваГМ</cp:lastModifiedBy>
  <cp:lastPrinted>2024-02-14T10:47:40Z</cp:lastPrinted>
  <dcterms:created xsi:type="dcterms:W3CDTF">2020-12-23T11:18:27Z</dcterms:created>
  <dcterms:modified xsi:type="dcterms:W3CDTF">2024-03-01T08:59:57Z</dcterms:modified>
</cp:coreProperties>
</file>