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0" i="1" l="1"/>
  <c r="E50" i="1"/>
  <c r="C50" i="1"/>
  <c r="D70" i="1"/>
  <c r="E70" i="1"/>
  <c r="C70" i="1"/>
  <c r="E38" i="1" l="1"/>
  <c r="D38" i="1"/>
  <c r="C38" i="1"/>
  <c r="C28" i="1" l="1"/>
  <c r="C46" i="1" l="1"/>
  <c r="D46" i="1"/>
  <c r="E46" i="1"/>
  <c r="D55" i="1"/>
  <c r="E55" i="1"/>
  <c r="C55" i="1"/>
  <c r="D51" i="1" l="1"/>
  <c r="E51" i="1"/>
  <c r="C51" i="1" l="1"/>
  <c r="D63" i="1" l="1"/>
  <c r="E63" i="1"/>
  <c r="C63" i="1"/>
  <c r="F50" i="1" l="1"/>
  <c r="G50" i="1"/>
  <c r="H50" i="1"/>
  <c r="I50" i="1"/>
  <c r="E33" i="1" l="1"/>
  <c r="D33" i="1"/>
  <c r="C33" i="1"/>
  <c r="C18" i="1"/>
  <c r="C17" i="1" s="1"/>
  <c r="E22" i="1"/>
  <c r="E21" i="1" s="1"/>
  <c r="D22" i="1"/>
  <c r="D21" i="1" s="1"/>
  <c r="C22" i="1"/>
  <c r="C21" i="1" s="1"/>
  <c r="E18" i="1"/>
  <c r="E17" i="1" s="1"/>
  <c r="D18" i="1"/>
  <c r="D17" i="1" s="1"/>
  <c r="D44" i="1"/>
  <c r="E44" i="1"/>
  <c r="C44" i="1"/>
  <c r="D42" i="1"/>
  <c r="E42" i="1"/>
  <c r="C42" i="1"/>
  <c r="D28" i="1"/>
  <c r="D27" i="1" s="1"/>
  <c r="E28" i="1"/>
  <c r="E27" i="1" s="1"/>
  <c r="C27" i="1"/>
  <c r="E16" i="1" l="1"/>
  <c r="E72" i="1" s="1"/>
  <c r="D16" i="1"/>
  <c r="D72" i="1" s="1"/>
  <c r="C16" i="1"/>
  <c r="C72" i="1" s="1"/>
</calcChain>
</file>

<file path=xl/sharedStrings.xml><?xml version="1.0" encoding="utf-8"?>
<sst xmlns="http://schemas.openxmlformats.org/spreadsheetml/2006/main" count="122" uniqueCount="122">
  <si>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</si>
  <si>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</si>
  <si>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</si>
  <si>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</si>
  <si>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</si>
  <si>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</si>
  <si>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</si>
  <si>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</si>
  <si>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</si>
  <si>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</si>
  <si>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</si>
  <si>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</si>
  <si>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</si>
  <si>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Приложение 2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</si>
  <si>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</si>
  <si>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</si>
  <si>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</si>
  <si>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2024 год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</si>
  <si>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</si>
  <si>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</si>
  <si>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</si>
  <si>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</si>
  <si>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</si>
  <si>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</si>
  <si>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</si>
  <si>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</si>
  <si>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</si>
  <si>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</si>
  <si>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</si>
  <si>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</si>
  <si>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</si>
  <si>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</si>
  <si>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</si>
  <si>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</si>
  <si>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</si>
  <si>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</si>
  <si>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</si>
  <si>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</si>
  <si>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</si>
  <si>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</si>
  <si>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</si>
  <si>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</si>
  <si>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</si>
  <si>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</si>
  <si>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</si>
  <si>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</si>
  <si>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</si>
  <si>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</si>
  <si>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</si>
  <si>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</si>
  <si>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</si>
  <si>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</si>
  <si>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</si>
  <si>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 xml:space="preserve"> 116 00000 00 0000000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</si>
  <si>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</si>
  <si>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</si>
  <si>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</si>
  <si>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</si>
  <si>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</si>
  <si>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</si>
  <si>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</si>
  <si>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</si>
  <si>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</si>
  <si>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</si>
  <si>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</si>
  <si>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</si>
  <si>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</si>
  <si>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</si>
  <si>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</si>
  <si>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</si>
  <si>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</si>
  <si>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</si>
  <si>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</si>
  <si>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</si>
  <si>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</si>
  <si>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</si>
  <si>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</si>
  <si>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</si>
  <si>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</si>
  <si>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</si>
  <si>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</si>
  <si>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</si>
  <si>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</si>
  <si>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</si>
  <si>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</si>
  <si>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</si>
  <si>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</si>
  <si>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</si>
  <si>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</si>
  <si>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</si>
  <si>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</si>
  <si>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</si>
  <si>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</si>
  <si>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</si>
  <si>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</si>
  <si>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</si>
  <si>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</si>
  <si>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</si>
  <si>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</si>
  <si>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</si>
  <si>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</si>
  <si>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</si>
  <si>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</si>
  <si>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</si>
  <si>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сумма (тыс. рублей)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</si>
  <si>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</si>
  <si>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</si>
  <si>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</si>
  <si>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</si>
  <si>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 xml:space="preserve">Объем доходов бюджета округа за счет налоговых и неналоговых доходов, а также безвозмездных поступлений на 2024 год и плановый период 2025 и 2026 годов 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</si>
  <si>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</si>
  <si>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2 02 25511 14 0000 150</t>
  </si>
  <si>
    <t>Субсидии бюджетам муниципальных округов на проведение комплексных кадастровых работ, за исключением расходов, предусмотренных на софинанесирование субсидий из федерального бюджета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</si>
  <si>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</si>
  <si>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</si>
  <si>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к    Решению     Представительного     Собрания  округа от 00.12.2023 №  «О бюджете округа на 2024  год и плановый период 2025 и 2026 годов»</t>
  </si>
  <si>
    <t>Субсидии бюджетам муниципальных округов на обеспечение комплексного развития сельских территорий</t>
  </si>
  <si>
    <t>2026 год</t>
  </si>
  <si>
    <t>2 02 49999 05 0000 150</t>
  </si>
  <si>
    <t xml:space="preserve">Прочие межбюджетные  трансферты, передаваемые бюджетам муниципальных районов </t>
  </si>
  <si>
    <t>2 02 40000 00 0000 150</t>
  </si>
  <si>
    <t>Иные 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</si>
</sst>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/>
    <xf numFmtId="0" fontId="8" fillId="2" borderId="8" xfId="0" applyFont="1" applyFill="1" applyBorder="1" applyAlignment="1">
      <alignment horizontal="justify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57" workbookViewId="0">
      <selection activeCell="B65" sqref="B65"/>
    </sheetView>
  </sheetViews>
  <sheetFormatPr defaultColWidth="8.85546875" defaultRowHeight="12.75" x14ac:dyDescent="0.2"/>
  <cols>
    <col min="1" max="1" width="26.7109375" style="1" customWidth="1"/>
    <col min="2" max="2" width="53" style="1" customWidth="1"/>
    <col min="3" max="3" width="13.5703125" style="1" customWidth="1"/>
    <col min="4" max="4" width="13.42578125" style="1" customWidth="1"/>
    <col min="5" max="5" width="15.710937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15.75" customHeight="1" x14ac:dyDescent="0.25">
      <c r="B1" s="2"/>
      <c r="C1" s="50" t="s">
        <v>13</v>
      </c>
      <c r="D1" s="51"/>
      <c r="E1" s="51"/>
      <c r="F1" s="2"/>
      <c r="G1" s="2"/>
      <c r="H1" s="2"/>
      <c r="I1" s="2"/>
    </row>
    <row r="2" spans="1:10" ht="15.75" customHeight="1" x14ac:dyDescent="0.2">
      <c r="B2" s="3"/>
      <c r="C2" s="54" t="s">
        <v>115</v>
      </c>
      <c r="D2" s="54"/>
      <c r="E2" s="54"/>
    </row>
    <row r="3" spans="1:10" ht="41.25" customHeight="1" x14ac:dyDescent="0.2">
      <c r="B3" s="3"/>
      <c r="C3" s="54"/>
      <c r="D3" s="54"/>
      <c r="E3" s="54"/>
    </row>
    <row r="4" spans="1:10" ht="10.5" customHeight="1" x14ac:dyDescent="0.25">
      <c r="B4" s="3"/>
      <c r="C4" s="27"/>
      <c r="D4" s="27"/>
      <c r="E4" s="27"/>
    </row>
    <row r="5" spans="1:10" ht="13.7" customHeight="1" x14ac:dyDescent="0.25">
      <c r="B5" s="3"/>
      <c r="C5" s="27"/>
      <c r="D5" s="27"/>
      <c r="E5" s="27"/>
    </row>
    <row r="6" spans="1:10" ht="17.45" customHeight="1" x14ac:dyDescent="0.2">
      <c r="A6" s="61" t="s">
        <v>109</v>
      </c>
      <c r="B6" s="61"/>
      <c r="C6" s="61"/>
      <c r="D6" s="61"/>
      <c r="E6" s="61"/>
      <c r="F6" s="61"/>
      <c r="G6" s="61"/>
      <c r="H6" s="61"/>
      <c r="I6" s="61"/>
      <c r="J6" s="5"/>
    </row>
    <row r="7" spans="1:10" ht="16.5" customHeight="1" x14ac:dyDescent="0.2">
      <c r="A7" s="61"/>
      <c r="B7" s="61"/>
      <c r="C7" s="61"/>
      <c r="D7" s="61"/>
      <c r="E7" s="61"/>
      <c r="F7" s="61"/>
      <c r="G7" s="61"/>
      <c r="H7" s="61"/>
      <c r="I7" s="61"/>
    </row>
    <row r="8" spans="1:10" ht="6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5"/>
    </row>
    <row r="9" spans="1:10" ht="7.5" customHeight="1" thickBot="1" x14ac:dyDescent="0.25">
      <c r="A9" s="4"/>
      <c r="B9" s="4"/>
      <c r="C9" s="52"/>
      <c r="D9" s="53"/>
      <c r="E9" s="53"/>
      <c r="F9" s="4"/>
      <c r="G9" s="4"/>
      <c r="H9" s="4"/>
      <c r="I9" s="4"/>
      <c r="J9" s="5"/>
    </row>
    <row r="10" spans="1:10" ht="28.5" customHeight="1" thickBot="1" x14ac:dyDescent="0.3">
      <c r="A10" s="55" t="s">
        <v>2</v>
      </c>
      <c r="B10" s="55" t="s">
        <v>3</v>
      </c>
      <c r="C10" s="65" t="s">
        <v>104</v>
      </c>
      <c r="D10" s="66"/>
      <c r="E10" s="67"/>
      <c r="F10" s="6"/>
      <c r="G10" s="6"/>
      <c r="H10" s="6"/>
      <c r="I10" s="6"/>
      <c r="J10" s="5"/>
    </row>
    <row r="11" spans="1:10" ht="3" customHeight="1" x14ac:dyDescent="0.2">
      <c r="A11" s="56"/>
      <c r="B11" s="56"/>
      <c r="C11" s="62" t="s">
        <v>17</v>
      </c>
      <c r="D11" s="62" t="s">
        <v>61</v>
      </c>
      <c r="E11" s="58" t="s">
        <v>117</v>
      </c>
      <c r="F11" s="7"/>
      <c r="G11" s="8"/>
      <c r="H11" s="8"/>
      <c r="I11" s="9"/>
      <c r="J11" s="5"/>
    </row>
    <row r="12" spans="1:10" x14ac:dyDescent="0.2">
      <c r="A12" s="56"/>
      <c r="B12" s="56"/>
      <c r="C12" s="63"/>
      <c r="D12" s="63"/>
      <c r="E12" s="59"/>
      <c r="F12" s="10"/>
      <c r="G12" s="11"/>
      <c r="H12" s="11"/>
      <c r="I12" s="12"/>
    </row>
    <row r="13" spans="1:10" x14ac:dyDescent="0.2">
      <c r="A13" s="56"/>
      <c r="B13" s="56"/>
      <c r="C13" s="63"/>
      <c r="D13" s="63"/>
      <c r="E13" s="59"/>
      <c r="F13" s="10"/>
      <c r="G13" s="11"/>
      <c r="H13" s="11"/>
      <c r="I13" s="12"/>
    </row>
    <row r="14" spans="1:10" ht="13.5" thickBot="1" x14ac:dyDescent="0.25">
      <c r="A14" s="57"/>
      <c r="B14" s="57"/>
      <c r="C14" s="64"/>
      <c r="D14" s="64"/>
      <c r="E14" s="60"/>
      <c r="F14" s="10"/>
      <c r="G14" s="11"/>
      <c r="H14" s="11"/>
      <c r="I14" s="12"/>
    </row>
    <row r="15" spans="1:10" ht="13.5" thickBot="1" x14ac:dyDescent="0.25">
      <c r="A15" s="20">
        <v>1</v>
      </c>
      <c r="B15" s="19">
        <v>2</v>
      </c>
      <c r="C15" s="20">
        <v>3</v>
      </c>
      <c r="D15" s="20">
        <v>4</v>
      </c>
      <c r="E15" s="21">
        <v>5</v>
      </c>
    </row>
    <row r="16" spans="1:10" ht="21" customHeight="1" thickBot="1" x14ac:dyDescent="0.25">
      <c r="A16" s="13" t="s">
        <v>18</v>
      </c>
      <c r="B16" s="14" t="s">
        <v>0</v>
      </c>
      <c r="C16" s="18">
        <f>C17+C21+C27+C33+C37+C38+C42+C44+C46+C49</f>
        <v>95342</v>
      </c>
      <c r="D16" s="18">
        <f>D17+D21+D27+D33+D37+D38+D42+D44+D46+D49</f>
        <v>103497</v>
      </c>
      <c r="E16" s="18">
        <f>E17+E21+E27+E33+E37+E38+E42+E44+E46+E49</f>
        <v>110553</v>
      </c>
    </row>
    <row r="17" spans="1:5" ht="19.5" customHeight="1" thickBot="1" x14ac:dyDescent="0.25">
      <c r="A17" s="15" t="s">
        <v>19</v>
      </c>
      <c r="B17" s="16" t="s">
        <v>4</v>
      </c>
      <c r="C17" s="22">
        <f>C18</f>
        <v>73926</v>
      </c>
      <c r="D17" s="22">
        <f>D18</f>
        <v>81268</v>
      </c>
      <c r="E17" s="22">
        <f>E18</f>
        <v>87770</v>
      </c>
    </row>
    <row r="18" spans="1:5" ht="16.5" thickBot="1" x14ac:dyDescent="0.25">
      <c r="A18" s="15" t="s">
        <v>20</v>
      </c>
      <c r="B18" s="17" t="s">
        <v>5</v>
      </c>
      <c r="C18" s="23">
        <f>SUM(C19:C20)</f>
        <v>73926</v>
      </c>
      <c r="D18" s="23">
        <f>SUM(D19:D20)</f>
        <v>81268</v>
      </c>
      <c r="E18" s="23">
        <f>SUM(E19:E20)</f>
        <v>87770</v>
      </c>
    </row>
    <row r="19" spans="1:5" ht="95.25" customHeight="1" thickBot="1" x14ac:dyDescent="0.25">
      <c r="A19" s="15" t="s">
        <v>21</v>
      </c>
      <c r="B19" s="17" t="s">
        <v>22</v>
      </c>
      <c r="C19" s="23">
        <v>73785</v>
      </c>
      <c r="D19" s="23">
        <v>81113</v>
      </c>
      <c r="E19" s="23">
        <v>87603</v>
      </c>
    </row>
    <row r="20" spans="1:5" ht="118.5" customHeight="1" thickBot="1" x14ac:dyDescent="0.25">
      <c r="A20" s="15" t="s">
        <v>23</v>
      </c>
      <c r="B20" s="17" t="s">
        <v>24</v>
      </c>
      <c r="C20" s="23">
        <v>141</v>
      </c>
      <c r="D20" s="23">
        <v>155</v>
      </c>
      <c r="E20" s="23">
        <v>167</v>
      </c>
    </row>
    <row r="21" spans="1:5" s="25" customFormat="1" ht="50.25" customHeight="1" thickBot="1" x14ac:dyDescent="0.25">
      <c r="A21" s="28" t="s">
        <v>25</v>
      </c>
      <c r="B21" s="29" t="s">
        <v>6</v>
      </c>
      <c r="C21" s="30">
        <f>C22</f>
        <v>8875</v>
      </c>
      <c r="D21" s="30">
        <f>D22</f>
        <v>9105</v>
      </c>
      <c r="E21" s="30">
        <f>E22</f>
        <v>9518</v>
      </c>
    </row>
    <row r="22" spans="1:5" s="25" customFormat="1" ht="48.75" customHeight="1" thickBot="1" x14ac:dyDescent="0.25">
      <c r="A22" s="24" t="s">
        <v>26</v>
      </c>
      <c r="B22" s="31" t="s">
        <v>7</v>
      </c>
      <c r="C22" s="26">
        <f>SUM(C23:C26)</f>
        <v>8875</v>
      </c>
      <c r="D22" s="26">
        <f>SUM(D23:D26)</f>
        <v>9105</v>
      </c>
      <c r="E22" s="26">
        <f>SUM(E23:E26)</f>
        <v>9518</v>
      </c>
    </row>
    <row r="23" spans="1:5" s="25" customFormat="1" ht="100.5" customHeight="1" thickBot="1" x14ac:dyDescent="0.25">
      <c r="A23" s="24" t="s">
        <v>27</v>
      </c>
      <c r="B23" s="31" t="s">
        <v>28</v>
      </c>
      <c r="C23" s="26">
        <v>4083</v>
      </c>
      <c r="D23" s="26">
        <v>4188</v>
      </c>
      <c r="E23" s="26">
        <v>4378</v>
      </c>
    </row>
    <row r="24" spans="1:5" s="25" customFormat="1" ht="111" thickBot="1" x14ac:dyDescent="0.25">
      <c r="A24" s="24" t="s">
        <v>29</v>
      </c>
      <c r="B24" s="31" t="s">
        <v>30</v>
      </c>
      <c r="C24" s="26">
        <v>44</v>
      </c>
      <c r="D24" s="26">
        <v>45</v>
      </c>
      <c r="E24" s="26">
        <v>47</v>
      </c>
    </row>
    <row r="25" spans="1:5" s="25" customFormat="1" ht="95.25" thickBot="1" x14ac:dyDescent="0.25">
      <c r="A25" s="24" t="s">
        <v>31</v>
      </c>
      <c r="B25" s="31" t="s">
        <v>32</v>
      </c>
      <c r="C25" s="26">
        <v>4740</v>
      </c>
      <c r="D25" s="26">
        <v>4863</v>
      </c>
      <c r="E25" s="26">
        <v>5083</v>
      </c>
    </row>
    <row r="26" spans="1:5" s="25" customFormat="1" ht="95.25" thickBot="1" x14ac:dyDescent="0.25">
      <c r="A26" s="24" t="s">
        <v>33</v>
      </c>
      <c r="B26" s="31" t="s">
        <v>34</v>
      </c>
      <c r="C26" s="26">
        <v>8</v>
      </c>
      <c r="D26" s="26">
        <v>9</v>
      </c>
      <c r="E26" s="26">
        <v>10</v>
      </c>
    </row>
    <row r="27" spans="1:5" s="25" customFormat="1" ht="16.5" thickBot="1" x14ac:dyDescent="0.25">
      <c r="A27" s="28" t="s">
        <v>35</v>
      </c>
      <c r="B27" s="29" t="s">
        <v>36</v>
      </c>
      <c r="C27" s="30">
        <f>C28+C31+C32</f>
        <v>5346</v>
      </c>
      <c r="D27" s="30">
        <f>D28+D31+D32</f>
        <v>5885</v>
      </c>
      <c r="E27" s="30">
        <f>E28+E31+E32</f>
        <v>5980</v>
      </c>
    </row>
    <row r="28" spans="1:5" s="25" customFormat="1" ht="32.25" thickBot="1" x14ac:dyDescent="0.25">
      <c r="A28" s="24" t="s">
        <v>37</v>
      </c>
      <c r="B28" s="31" t="s">
        <v>16</v>
      </c>
      <c r="C28" s="26">
        <f>C29+C30</f>
        <v>4943</v>
      </c>
      <c r="D28" s="26">
        <f>D29+D30</f>
        <v>5477</v>
      </c>
      <c r="E28" s="26">
        <f>E29+E30</f>
        <v>5567</v>
      </c>
    </row>
    <row r="29" spans="1:5" s="25" customFormat="1" ht="48" thickBot="1" x14ac:dyDescent="0.25">
      <c r="A29" s="24" t="s">
        <v>38</v>
      </c>
      <c r="B29" s="32" t="s">
        <v>8</v>
      </c>
      <c r="C29" s="26">
        <v>3121</v>
      </c>
      <c r="D29" s="26">
        <v>3525</v>
      </c>
      <c r="E29" s="26">
        <v>3588</v>
      </c>
    </row>
    <row r="30" spans="1:5" s="25" customFormat="1" ht="48" thickBot="1" x14ac:dyDescent="0.25">
      <c r="A30" s="24" t="s">
        <v>39</v>
      </c>
      <c r="B30" s="32" t="s">
        <v>40</v>
      </c>
      <c r="C30" s="26">
        <v>1822</v>
      </c>
      <c r="D30" s="26">
        <v>1952</v>
      </c>
      <c r="E30" s="26">
        <v>1979</v>
      </c>
    </row>
    <row r="31" spans="1:5" s="25" customFormat="1" ht="16.5" thickBot="1" x14ac:dyDescent="0.25">
      <c r="A31" s="24" t="s">
        <v>41</v>
      </c>
      <c r="B31" s="32" t="s">
        <v>42</v>
      </c>
      <c r="C31" s="26">
        <v>10</v>
      </c>
      <c r="D31" s="26">
        <v>10</v>
      </c>
      <c r="E31" s="26">
        <v>10</v>
      </c>
    </row>
    <row r="32" spans="1:5" s="25" customFormat="1" ht="48" thickBot="1" x14ac:dyDescent="0.25">
      <c r="A32" s="24" t="s">
        <v>68</v>
      </c>
      <c r="B32" s="33" t="s">
        <v>62</v>
      </c>
      <c r="C32" s="26">
        <v>393</v>
      </c>
      <c r="D32" s="26">
        <v>398</v>
      </c>
      <c r="E32" s="26">
        <v>403</v>
      </c>
    </row>
    <row r="33" spans="1:12" s="25" customFormat="1" ht="16.5" thickBot="1" x14ac:dyDescent="0.25">
      <c r="A33" s="24" t="s">
        <v>59</v>
      </c>
      <c r="B33" s="34" t="s">
        <v>60</v>
      </c>
      <c r="C33" s="35">
        <f>SUM(C34:C36)</f>
        <v>3109</v>
      </c>
      <c r="D33" s="35">
        <f>SUM(D34:D36)</f>
        <v>3143</v>
      </c>
      <c r="E33" s="35">
        <f>SUM(E34:E36)</f>
        <v>3178</v>
      </c>
    </row>
    <row r="34" spans="1:12" s="25" customFormat="1" ht="54" customHeight="1" thickBot="1" x14ac:dyDescent="0.25">
      <c r="A34" s="24" t="s">
        <v>69</v>
      </c>
      <c r="B34" s="36" t="s">
        <v>63</v>
      </c>
      <c r="C34" s="37">
        <v>1615</v>
      </c>
      <c r="D34" s="26">
        <v>1649</v>
      </c>
      <c r="E34" s="26">
        <v>1684</v>
      </c>
    </row>
    <row r="35" spans="1:12" s="25" customFormat="1" ht="48" thickBot="1" x14ac:dyDescent="0.25">
      <c r="A35" s="24" t="s">
        <v>70</v>
      </c>
      <c r="B35" s="38" t="s">
        <v>64</v>
      </c>
      <c r="C35" s="26">
        <v>530</v>
      </c>
      <c r="D35" s="26">
        <v>530</v>
      </c>
      <c r="E35" s="26">
        <v>530</v>
      </c>
    </row>
    <row r="36" spans="1:12" s="25" customFormat="1" ht="49.5" customHeight="1" thickBot="1" x14ac:dyDescent="0.25">
      <c r="A36" s="39" t="s">
        <v>71</v>
      </c>
      <c r="B36" s="40" t="s">
        <v>65</v>
      </c>
      <c r="C36" s="26">
        <v>964</v>
      </c>
      <c r="D36" s="26">
        <v>964</v>
      </c>
      <c r="E36" s="26">
        <v>964</v>
      </c>
    </row>
    <row r="37" spans="1:12" s="25" customFormat="1" ht="19.5" customHeight="1" thickBot="1" x14ac:dyDescent="0.25">
      <c r="A37" s="24" t="s">
        <v>43</v>
      </c>
      <c r="B37" s="41" t="s">
        <v>44</v>
      </c>
      <c r="C37" s="35">
        <v>408</v>
      </c>
      <c r="D37" s="35">
        <v>408</v>
      </c>
      <c r="E37" s="35">
        <v>408</v>
      </c>
    </row>
    <row r="38" spans="1:12" s="25" customFormat="1" ht="54" customHeight="1" thickBot="1" x14ac:dyDescent="0.25">
      <c r="A38" s="24" t="s">
        <v>45</v>
      </c>
      <c r="B38" s="42" t="s">
        <v>46</v>
      </c>
      <c r="C38" s="35">
        <f>C39+C40+C41</f>
        <v>2158</v>
      </c>
      <c r="D38" s="35">
        <f>D39+D40+D41</f>
        <v>2158</v>
      </c>
      <c r="E38" s="35">
        <f>E39+E40+E41</f>
        <v>2158</v>
      </c>
    </row>
    <row r="39" spans="1:12" s="25" customFormat="1" ht="95.25" thickBot="1" x14ac:dyDescent="0.25">
      <c r="A39" s="24" t="s">
        <v>67</v>
      </c>
      <c r="B39" s="33" t="s">
        <v>66</v>
      </c>
      <c r="C39" s="26">
        <v>1300</v>
      </c>
      <c r="D39" s="26">
        <v>1300</v>
      </c>
      <c r="E39" s="26">
        <v>1300</v>
      </c>
    </row>
    <row r="40" spans="1:12" s="25" customFormat="1" ht="100.5" customHeight="1" thickBot="1" x14ac:dyDescent="0.25">
      <c r="A40" s="24" t="s">
        <v>100</v>
      </c>
      <c r="B40" s="33" t="s">
        <v>72</v>
      </c>
      <c r="C40" s="26">
        <v>508</v>
      </c>
      <c r="D40" s="26">
        <v>508</v>
      </c>
      <c r="E40" s="26">
        <v>508</v>
      </c>
    </row>
    <row r="41" spans="1:12" s="25" customFormat="1" ht="95.25" thickBot="1" x14ac:dyDescent="0.25">
      <c r="A41" s="24" t="s">
        <v>101</v>
      </c>
      <c r="B41" s="33" t="s">
        <v>73</v>
      </c>
      <c r="C41" s="26">
        <v>350</v>
      </c>
      <c r="D41" s="26">
        <v>350</v>
      </c>
      <c r="E41" s="26">
        <v>350</v>
      </c>
    </row>
    <row r="42" spans="1:12" s="25" customFormat="1" ht="32.25" thickBot="1" x14ac:dyDescent="0.25">
      <c r="A42" s="28" t="s">
        <v>47</v>
      </c>
      <c r="B42" s="29" t="s">
        <v>48</v>
      </c>
      <c r="C42" s="30">
        <f>C43</f>
        <v>176</v>
      </c>
      <c r="D42" s="30">
        <f>D43</f>
        <v>186</v>
      </c>
      <c r="E42" s="30">
        <f>E43</f>
        <v>197</v>
      </c>
    </row>
    <row r="43" spans="1:12" s="25" customFormat="1" ht="32.25" thickBot="1" x14ac:dyDescent="0.25">
      <c r="A43" s="24" t="s">
        <v>49</v>
      </c>
      <c r="B43" s="32" t="s">
        <v>9</v>
      </c>
      <c r="C43" s="26">
        <v>176</v>
      </c>
      <c r="D43" s="26">
        <v>186</v>
      </c>
      <c r="E43" s="26">
        <v>197</v>
      </c>
    </row>
    <row r="44" spans="1:12" s="25" customFormat="1" ht="34.5" customHeight="1" thickBot="1" x14ac:dyDescent="0.25">
      <c r="A44" s="24" t="s">
        <v>50</v>
      </c>
      <c r="B44" s="42" t="s">
        <v>51</v>
      </c>
      <c r="C44" s="35">
        <f>C45</f>
        <v>72</v>
      </c>
      <c r="D44" s="35">
        <f>D45</f>
        <v>72</v>
      </c>
      <c r="E44" s="35">
        <f>E45</f>
        <v>72</v>
      </c>
    </row>
    <row r="45" spans="1:12" s="25" customFormat="1" ht="50.25" customHeight="1" thickBot="1" x14ac:dyDescent="0.25">
      <c r="A45" s="24" t="s">
        <v>75</v>
      </c>
      <c r="B45" s="32" t="s">
        <v>74</v>
      </c>
      <c r="C45" s="26">
        <v>72</v>
      </c>
      <c r="D45" s="26">
        <v>72</v>
      </c>
      <c r="E45" s="26">
        <v>72</v>
      </c>
    </row>
    <row r="46" spans="1:12" s="25" customFormat="1" ht="32.25" thickBot="1" x14ac:dyDescent="0.25">
      <c r="A46" s="24" t="s">
        <v>52</v>
      </c>
      <c r="B46" s="42" t="s">
        <v>10</v>
      </c>
      <c r="C46" s="35">
        <f>C47+C48</f>
        <v>1028</v>
      </c>
      <c r="D46" s="35">
        <f>D47+D48</f>
        <v>1028</v>
      </c>
      <c r="E46" s="35">
        <f>E47+E48</f>
        <v>1028</v>
      </c>
    </row>
    <row r="47" spans="1:12" s="25" customFormat="1" ht="114" customHeight="1" thickBot="1" x14ac:dyDescent="0.25">
      <c r="A47" s="24" t="s">
        <v>77</v>
      </c>
      <c r="B47" s="32" t="s">
        <v>76</v>
      </c>
      <c r="C47" s="26">
        <v>342</v>
      </c>
      <c r="D47" s="26">
        <v>342</v>
      </c>
      <c r="E47" s="26">
        <v>342</v>
      </c>
      <c r="J47" s="43"/>
      <c r="K47" s="43"/>
      <c r="L47" s="43"/>
    </row>
    <row r="48" spans="1:12" s="25" customFormat="1" ht="63.75" thickBot="1" x14ac:dyDescent="0.25">
      <c r="A48" s="24" t="s">
        <v>79</v>
      </c>
      <c r="B48" s="33" t="s">
        <v>78</v>
      </c>
      <c r="C48" s="26">
        <v>686</v>
      </c>
      <c r="D48" s="26">
        <v>686</v>
      </c>
      <c r="E48" s="26">
        <v>686</v>
      </c>
    </row>
    <row r="49" spans="1:10" s="25" customFormat="1" ht="18.75" customHeight="1" thickBot="1" x14ac:dyDescent="0.25">
      <c r="A49" s="24" t="s">
        <v>53</v>
      </c>
      <c r="B49" s="42" t="s">
        <v>11</v>
      </c>
      <c r="C49" s="35">
        <v>244</v>
      </c>
      <c r="D49" s="35">
        <v>244</v>
      </c>
      <c r="E49" s="35">
        <v>244</v>
      </c>
    </row>
    <row r="50" spans="1:10" s="25" customFormat="1" ht="18.75" customHeight="1" thickBot="1" x14ac:dyDescent="0.25">
      <c r="A50" s="28" t="s">
        <v>54</v>
      </c>
      <c r="B50" s="44" t="s">
        <v>55</v>
      </c>
      <c r="C50" s="30">
        <f>C51+C55+C63+C70</f>
        <v>346146.1</v>
      </c>
      <c r="D50" s="30">
        <f t="shared" ref="D50:E50" si="0">D51+D55+D63+D70</f>
        <v>207808.3</v>
      </c>
      <c r="E50" s="30">
        <f t="shared" si="0"/>
        <v>212857.09999999998</v>
      </c>
      <c r="F50" s="30" t="e">
        <f>F51+F55+F63+#REF!+#REF!+#REF!</f>
        <v>#REF!</v>
      </c>
      <c r="G50" s="30" t="e">
        <f>G51+G55+G63+#REF!+#REF!+#REF!</f>
        <v>#REF!</v>
      </c>
      <c r="H50" s="30" t="e">
        <f>H51+H55+H63+#REF!+#REF!+#REF!</f>
        <v>#REF!</v>
      </c>
      <c r="I50" s="30" t="e">
        <f>I51+I55+I63+#REF!+#REF!+#REF!</f>
        <v>#REF!</v>
      </c>
    </row>
    <row r="51" spans="1:10" s="25" customFormat="1" ht="32.25" thickBot="1" x14ac:dyDescent="0.25">
      <c r="A51" s="24" t="s">
        <v>14</v>
      </c>
      <c r="B51" s="32" t="s">
        <v>56</v>
      </c>
      <c r="C51" s="26">
        <f>C52+C53+C54</f>
        <v>108278.5</v>
      </c>
      <c r="D51" s="26">
        <f t="shared" ref="D51:E51" si="1">D52+D53+D54</f>
        <v>99598.1</v>
      </c>
      <c r="E51" s="26">
        <f t="shared" si="1"/>
        <v>96585.4</v>
      </c>
    </row>
    <row r="52" spans="1:10" s="25" customFormat="1" ht="49.5" customHeight="1" thickBot="1" x14ac:dyDescent="0.25">
      <c r="A52" s="24" t="s">
        <v>80</v>
      </c>
      <c r="B52" s="32" t="s">
        <v>83</v>
      </c>
      <c r="C52" s="26">
        <v>51911.199999999997</v>
      </c>
      <c r="D52" s="26">
        <v>36783.599999999999</v>
      </c>
      <c r="E52" s="26">
        <v>25269.9</v>
      </c>
    </row>
    <row r="53" spans="1:10" s="25" customFormat="1" ht="57.75" customHeight="1" thickBot="1" x14ac:dyDescent="0.25">
      <c r="A53" s="24" t="s">
        <v>107</v>
      </c>
      <c r="B53" s="32" t="s">
        <v>108</v>
      </c>
      <c r="C53" s="26">
        <v>0</v>
      </c>
      <c r="D53" s="26">
        <v>4686.8999999999996</v>
      </c>
      <c r="E53" s="26">
        <v>11408</v>
      </c>
    </row>
    <row r="54" spans="1:10" s="25" customFormat="1" ht="72" customHeight="1" thickBot="1" x14ac:dyDescent="0.25">
      <c r="A54" s="24" t="s">
        <v>81</v>
      </c>
      <c r="B54" s="32" t="s">
        <v>82</v>
      </c>
      <c r="C54" s="26">
        <v>56367.3</v>
      </c>
      <c r="D54" s="26">
        <v>58127.6</v>
      </c>
      <c r="E54" s="26">
        <v>59907.5</v>
      </c>
    </row>
    <row r="55" spans="1:10" s="25" customFormat="1" ht="36.75" customHeight="1" thickBot="1" x14ac:dyDescent="0.25">
      <c r="A55" s="24" t="s">
        <v>57</v>
      </c>
      <c r="B55" s="32" t="s">
        <v>12</v>
      </c>
      <c r="C55" s="26">
        <f>C56+C57+C58+C59+C60+C61+C62</f>
        <v>145237.5</v>
      </c>
      <c r="D55" s="26">
        <f t="shared" ref="D55:E55" si="2">D56+D57+D58+D59+D60+D61+D62</f>
        <v>9007.7000000000007</v>
      </c>
      <c r="E55" s="26">
        <f t="shared" si="2"/>
        <v>8926.2999999999993</v>
      </c>
      <c r="J55" s="45"/>
    </row>
    <row r="56" spans="1:10" s="25" customFormat="1" ht="115.5" customHeight="1" thickBot="1" x14ac:dyDescent="0.25">
      <c r="A56" s="24" t="s">
        <v>114</v>
      </c>
      <c r="B56" s="32" t="s">
        <v>113</v>
      </c>
      <c r="C56" s="26">
        <v>2213.6999999999998</v>
      </c>
      <c r="D56" s="26">
        <v>0</v>
      </c>
      <c r="E56" s="26">
        <v>0</v>
      </c>
      <c r="J56" s="45"/>
    </row>
    <row r="57" spans="1:10" s="25" customFormat="1" ht="87" customHeight="1" thickBot="1" x14ac:dyDescent="0.25">
      <c r="A57" s="24" t="s">
        <v>84</v>
      </c>
      <c r="B57" s="32" t="s">
        <v>110</v>
      </c>
      <c r="C57" s="26">
        <v>2099</v>
      </c>
      <c r="D57" s="42">
        <v>2051.6</v>
      </c>
      <c r="E57" s="42">
        <v>1993.3</v>
      </c>
      <c r="J57" s="45"/>
    </row>
    <row r="58" spans="1:10" s="46" customFormat="1" ht="46.5" customHeight="1" thickBot="1" x14ac:dyDescent="0.25">
      <c r="A58" s="24" t="s">
        <v>86</v>
      </c>
      <c r="B58" s="32" t="s">
        <v>85</v>
      </c>
      <c r="C58" s="42">
        <v>447.7</v>
      </c>
      <c r="D58" s="42">
        <v>377.6</v>
      </c>
      <c r="E58" s="42">
        <v>354.5</v>
      </c>
      <c r="F58" s="25"/>
      <c r="G58" s="25"/>
      <c r="H58" s="25"/>
      <c r="I58" s="25"/>
    </row>
    <row r="59" spans="1:10" s="46" customFormat="1" ht="84.75" customHeight="1" thickBot="1" x14ac:dyDescent="0.25">
      <c r="A59" s="24" t="s">
        <v>111</v>
      </c>
      <c r="B59" s="32" t="s">
        <v>112</v>
      </c>
      <c r="C59" s="42">
        <v>81.5</v>
      </c>
      <c r="D59" s="26">
        <v>0</v>
      </c>
      <c r="E59" s="26">
        <v>0</v>
      </c>
      <c r="F59" s="25"/>
      <c r="G59" s="25"/>
      <c r="H59" s="25"/>
      <c r="I59" s="25"/>
    </row>
    <row r="60" spans="1:10" s="46" customFormat="1" ht="51.75" customHeight="1" thickBot="1" x14ac:dyDescent="0.25">
      <c r="A60" s="24" t="s">
        <v>88</v>
      </c>
      <c r="B60" s="32" t="s">
        <v>87</v>
      </c>
      <c r="C60" s="26">
        <v>4245.8999999999996</v>
      </c>
      <c r="D60" s="26">
        <v>0</v>
      </c>
      <c r="E60" s="26">
        <v>0</v>
      </c>
      <c r="F60" s="25"/>
      <c r="G60" s="25"/>
      <c r="H60" s="25"/>
      <c r="I60" s="25"/>
    </row>
    <row r="61" spans="1:10" s="25" customFormat="1" ht="47.25" customHeight="1" thickBot="1" x14ac:dyDescent="0.25">
      <c r="A61" s="24" t="s">
        <v>89</v>
      </c>
      <c r="B61" s="32" t="s">
        <v>116</v>
      </c>
      <c r="C61" s="26">
        <v>4753.3</v>
      </c>
      <c r="D61" s="26">
        <v>0</v>
      </c>
      <c r="E61" s="26">
        <v>0</v>
      </c>
      <c r="F61" s="46"/>
      <c r="G61" s="46"/>
      <c r="H61" s="46"/>
      <c r="I61" s="46"/>
    </row>
    <row r="62" spans="1:10" s="25" customFormat="1" ht="21.75" customHeight="1" thickBot="1" x14ac:dyDescent="0.25">
      <c r="A62" s="28" t="s">
        <v>91</v>
      </c>
      <c r="B62" s="47" t="s">
        <v>90</v>
      </c>
      <c r="C62" s="29">
        <v>131396.4</v>
      </c>
      <c r="D62" s="29">
        <v>6578.5</v>
      </c>
      <c r="E62" s="29">
        <v>6578.5</v>
      </c>
      <c r="F62" s="46"/>
      <c r="G62" s="46"/>
      <c r="H62" s="46"/>
      <c r="I62" s="46"/>
    </row>
    <row r="63" spans="1:10" s="25" customFormat="1" ht="32.25" thickBot="1" x14ac:dyDescent="0.25">
      <c r="A63" s="24" t="s">
        <v>15</v>
      </c>
      <c r="B63" s="32" t="s">
        <v>58</v>
      </c>
      <c r="C63" s="26">
        <f>C64+C65+C66+C69+C68+C67</f>
        <v>92577.999999999985</v>
      </c>
      <c r="D63" s="42">
        <f t="shared" ref="D63:E63" si="3">D64+D65+D66+D69+D68+D67</f>
        <v>99202.5</v>
      </c>
      <c r="E63" s="26">
        <f t="shared" si="3"/>
        <v>107345.4</v>
      </c>
      <c r="F63" s="46"/>
      <c r="G63" s="46"/>
      <c r="H63" s="46"/>
      <c r="I63" s="46"/>
    </row>
    <row r="64" spans="1:10" s="25" customFormat="1" ht="48" thickBot="1" x14ac:dyDescent="0.25">
      <c r="A64" s="24" t="s">
        <v>93</v>
      </c>
      <c r="B64" s="32" t="s">
        <v>92</v>
      </c>
      <c r="C64" s="42">
        <v>85881.7</v>
      </c>
      <c r="D64" s="42">
        <v>92404.800000000003</v>
      </c>
      <c r="E64" s="26">
        <v>100562.3</v>
      </c>
    </row>
    <row r="65" spans="1:11" s="25" customFormat="1" ht="63.75" thickBot="1" x14ac:dyDescent="0.25">
      <c r="A65" s="24" t="s">
        <v>99</v>
      </c>
      <c r="B65" s="32" t="s">
        <v>98</v>
      </c>
      <c r="C65" s="48">
        <v>400.3</v>
      </c>
      <c r="D65" s="48">
        <v>440</v>
      </c>
      <c r="E65" s="48">
        <v>480.4</v>
      </c>
    </row>
    <row r="66" spans="1:11" s="25" customFormat="1" ht="84.75" customHeight="1" thickBot="1" x14ac:dyDescent="0.25">
      <c r="A66" s="24" t="s">
        <v>94</v>
      </c>
      <c r="B66" s="32" t="s">
        <v>95</v>
      </c>
      <c r="C66" s="26">
        <v>1.7</v>
      </c>
      <c r="D66" s="26">
        <v>1.7</v>
      </c>
      <c r="E66" s="26">
        <v>11</v>
      </c>
    </row>
    <row r="67" spans="1:11" s="25" customFormat="1" ht="95.25" thickBot="1" x14ac:dyDescent="0.25">
      <c r="A67" s="24" t="s">
        <v>105</v>
      </c>
      <c r="B67" s="32" t="s">
        <v>106</v>
      </c>
      <c r="C67" s="42">
        <v>469.7</v>
      </c>
      <c r="D67" s="42">
        <v>469.7</v>
      </c>
      <c r="E67" s="42">
        <v>383.3</v>
      </c>
    </row>
    <row r="68" spans="1:11" s="25" customFormat="1" ht="48" thickBot="1" x14ac:dyDescent="0.25">
      <c r="A68" s="24" t="s">
        <v>102</v>
      </c>
      <c r="B68" s="32" t="s">
        <v>103</v>
      </c>
      <c r="C68" s="42">
        <v>4413.3999999999996</v>
      </c>
      <c r="D68" s="42">
        <v>4475.1000000000004</v>
      </c>
      <c r="E68" s="42">
        <v>4497.3999999999996</v>
      </c>
    </row>
    <row r="69" spans="1:11" s="25" customFormat="1" ht="40.5" customHeight="1" thickBot="1" x14ac:dyDescent="0.25">
      <c r="A69" s="24" t="s">
        <v>97</v>
      </c>
      <c r="B69" s="32" t="s">
        <v>96</v>
      </c>
      <c r="C69" s="42">
        <v>1411.2</v>
      </c>
      <c r="D69" s="42">
        <v>1411.2</v>
      </c>
      <c r="E69" s="26">
        <v>1411</v>
      </c>
    </row>
    <row r="70" spans="1:11" s="25" customFormat="1" ht="40.5" customHeight="1" thickBot="1" x14ac:dyDescent="0.25">
      <c r="A70" s="24" t="s">
        <v>120</v>
      </c>
      <c r="B70" s="32" t="s">
        <v>121</v>
      </c>
      <c r="C70" s="42">
        <f>C71</f>
        <v>52.1</v>
      </c>
      <c r="D70" s="26">
        <f t="shared" ref="D70:E70" si="4">D71</f>
        <v>0</v>
      </c>
      <c r="E70" s="26">
        <f t="shared" si="4"/>
        <v>0</v>
      </c>
    </row>
    <row r="71" spans="1:11" s="25" customFormat="1" ht="40.5" customHeight="1" thickBot="1" x14ac:dyDescent="0.25">
      <c r="A71" s="24" t="s">
        <v>118</v>
      </c>
      <c r="B71" s="32" t="s">
        <v>119</v>
      </c>
      <c r="C71" s="42">
        <v>52.1</v>
      </c>
      <c r="D71" s="26">
        <v>0</v>
      </c>
      <c r="E71" s="26">
        <v>0</v>
      </c>
    </row>
    <row r="72" spans="1:11" s="25" customFormat="1" ht="16.5" thickBot="1" x14ac:dyDescent="0.25">
      <c r="A72" s="24"/>
      <c r="B72" s="49" t="s">
        <v>1</v>
      </c>
      <c r="C72" s="35">
        <f>C16+C50</f>
        <v>441488.1</v>
      </c>
      <c r="D72" s="35">
        <f>D16+D50</f>
        <v>311305.3</v>
      </c>
      <c r="E72" s="35">
        <f>E16+E50</f>
        <v>323410.09999999998</v>
      </c>
    </row>
    <row r="73" spans="1:11" x14ac:dyDescent="0.2">
      <c r="B73" s="5"/>
      <c r="C73" s="5"/>
      <c r="D73" s="5"/>
      <c r="E73" s="5"/>
      <c r="J73" s="5"/>
      <c r="K73" s="5"/>
    </row>
    <row r="74" spans="1:11" x14ac:dyDescent="0.2">
      <c r="J74" s="5"/>
      <c r="K74" s="5"/>
    </row>
    <row r="76" spans="1:11" x14ac:dyDescent="0.2">
      <c r="F76" s="5"/>
      <c r="G76" s="5"/>
      <c r="H76" s="5"/>
      <c r="I76" s="5"/>
    </row>
    <row r="77" spans="1:11" x14ac:dyDescent="0.2">
      <c r="F77" s="5"/>
      <c r="G77" s="5"/>
      <c r="H77" s="5"/>
      <c r="I77" s="5"/>
    </row>
  </sheetData>
  <sheetProtection selectLockedCells="1" selectUnlockedCells="1"/>
  <mergeCells count="10">
    <mergeCell ref="C1:E1"/>
    <mergeCell ref="C9:E9"/>
    <mergeCell ref="C2:E3"/>
    <mergeCell ref="A10:A14"/>
    <mergeCell ref="B10:B14"/>
    <mergeCell ref="E11:E14"/>
    <mergeCell ref="A6:I8"/>
    <mergeCell ref="C11:C14"/>
    <mergeCell ref="D11:D14"/>
    <mergeCell ref="C10:E10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UprFin</cp:lastModifiedBy>
  <cp:lastPrinted>2023-11-07T08:29:50Z</cp:lastPrinted>
  <dcterms:created xsi:type="dcterms:W3CDTF">2020-12-23T11:18:27Z</dcterms:created>
  <dcterms:modified xsi:type="dcterms:W3CDTF">2023-12-08T13:40:58Z</dcterms:modified>
</cp:coreProperties>
</file>