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180" windowWidth="15480" windowHeight="9405"/>
  </bookViews>
  <sheets>
    <sheet name="Лист1" sheetId="1" r:id="rId1"/>
  </sheets>
  <definedNames>
    <definedName name="_GoBack" localSheetId="0">Лист1!#REF!</definedName>
  </definedNames>
  <calcPr calcId="144525"/>
</workbook>
</file>

<file path=xl/calcChain.xml><?xml version="1.0" encoding="utf-8"?>
<calcChain xmlns="http://schemas.openxmlformats.org/spreadsheetml/2006/main">
  <c r="I296" i="1" l="1"/>
  <c r="G296" i="1"/>
  <c r="F296" i="1"/>
  <c r="I320" i="1" l="1"/>
  <c r="G320" i="1"/>
  <c r="I300" i="1" l="1"/>
  <c r="G300" i="1"/>
  <c r="F300" i="1"/>
  <c r="I151" i="1"/>
  <c r="I150" i="1" s="1"/>
  <c r="G151" i="1"/>
  <c r="G150" i="1" s="1"/>
  <c r="F151" i="1"/>
  <c r="F150" i="1" s="1"/>
  <c r="F472" i="1" l="1"/>
  <c r="F115" i="1"/>
  <c r="F316" i="1" l="1"/>
  <c r="F487" i="1" l="1"/>
  <c r="I476" i="1"/>
  <c r="H476" i="1"/>
  <c r="G476" i="1"/>
  <c r="F476" i="1"/>
  <c r="F414" i="1"/>
  <c r="I496" i="1"/>
  <c r="G496" i="1"/>
  <c r="F496" i="1"/>
  <c r="F230" i="1"/>
  <c r="G568" i="1"/>
  <c r="G567" i="1" s="1"/>
  <c r="G566" i="1" s="1"/>
  <c r="G565" i="1" s="1"/>
  <c r="H568" i="1"/>
  <c r="H567" i="1" s="1"/>
  <c r="H566" i="1" s="1"/>
  <c r="H565" i="1" s="1"/>
  <c r="I568" i="1"/>
  <c r="I567" i="1" s="1"/>
  <c r="I566" i="1" s="1"/>
  <c r="I565" i="1" s="1"/>
  <c r="F568" i="1"/>
  <c r="F567" i="1" s="1"/>
  <c r="F566" i="1" s="1"/>
  <c r="F565" i="1" s="1"/>
  <c r="I492" i="1"/>
  <c r="I491" i="1" s="1"/>
  <c r="I490" i="1" s="1"/>
  <c r="I489" i="1" s="1"/>
  <c r="G492" i="1"/>
  <c r="G491" i="1" s="1"/>
  <c r="G490" i="1" s="1"/>
  <c r="G489" i="1" s="1"/>
  <c r="F492" i="1"/>
  <c r="F491" i="1" s="1"/>
  <c r="F490" i="1" s="1"/>
  <c r="F489" i="1" s="1"/>
  <c r="I410" i="1"/>
  <c r="G410" i="1"/>
  <c r="F410" i="1"/>
  <c r="I328" i="1"/>
  <c r="I327" i="1" s="1"/>
  <c r="I326" i="1" s="1"/>
  <c r="I325" i="1" s="1"/>
  <c r="H328" i="1"/>
  <c r="G328" i="1"/>
  <c r="G327" i="1" s="1"/>
  <c r="G326" i="1" s="1"/>
  <c r="G325" i="1" s="1"/>
  <c r="F328" i="1"/>
  <c r="F327" i="1" s="1"/>
  <c r="F326" i="1" s="1"/>
  <c r="F325" i="1" s="1"/>
  <c r="F320" i="1"/>
  <c r="I124" i="1"/>
  <c r="G124" i="1"/>
  <c r="F124" i="1"/>
  <c r="I323" i="1" l="1"/>
  <c r="G323" i="1"/>
  <c r="F323" i="1"/>
  <c r="H379" i="1" l="1"/>
  <c r="G377" i="1"/>
  <c r="I377" i="1"/>
  <c r="G375" i="1"/>
  <c r="I375" i="1"/>
  <c r="I311" i="1" l="1"/>
  <c r="I310" i="1" s="1"/>
  <c r="G311" i="1"/>
  <c r="G310" i="1" s="1"/>
  <c r="F311" i="1"/>
  <c r="F310" i="1" s="1"/>
  <c r="H331" i="1"/>
  <c r="I333" i="1"/>
  <c r="I332" i="1" s="1"/>
  <c r="G333" i="1"/>
  <c r="G332" i="1" s="1"/>
  <c r="F333" i="1"/>
  <c r="F332" i="1" s="1"/>
  <c r="I539" i="1" l="1"/>
  <c r="I538" i="1" s="1"/>
  <c r="G539" i="1"/>
  <c r="G538" i="1" s="1"/>
  <c r="F539" i="1"/>
  <c r="F538" i="1" s="1"/>
  <c r="F69" i="1"/>
  <c r="I452" i="1"/>
  <c r="I451" i="1" s="1"/>
  <c r="I450" i="1" s="1"/>
  <c r="G452" i="1"/>
  <c r="G451" i="1" s="1"/>
  <c r="G450" i="1" s="1"/>
  <c r="F452" i="1"/>
  <c r="F451" i="1" s="1"/>
  <c r="F450" i="1" s="1"/>
  <c r="H299" i="1"/>
  <c r="I299" i="1"/>
  <c r="G299" i="1"/>
  <c r="F299" i="1"/>
  <c r="I291" i="1"/>
  <c r="G291" i="1"/>
  <c r="F291" i="1"/>
  <c r="I283" i="1"/>
  <c r="I282" i="1" s="1"/>
  <c r="H283" i="1"/>
  <c r="H282" i="1" s="1"/>
  <c r="H278" i="1" s="1"/>
  <c r="G283" i="1"/>
  <c r="G282" i="1" s="1"/>
  <c r="F283" i="1"/>
  <c r="F282" i="1" s="1"/>
  <c r="I274" i="1"/>
  <c r="I273" i="1" s="1"/>
  <c r="H274" i="1"/>
  <c r="H273" i="1" s="1"/>
  <c r="G274" i="1"/>
  <c r="G273" i="1" s="1"/>
  <c r="F274" i="1"/>
  <c r="F273" i="1" s="1"/>
  <c r="I148" i="1"/>
  <c r="I147" i="1" s="1"/>
  <c r="G148" i="1"/>
  <c r="G147" i="1" s="1"/>
  <c r="F148" i="1"/>
  <c r="F147" i="1" s="1"/>
  <c r="F83" i="1"/>
  <c r="G69" i="1"/>
  <c r="H69" i="1"/>
  <c r="I69" i="1"/>
  <c r="G417" i="1" l="1"/>
  <c r="G416" i="1" s="1"/>
  <c r="H417" i="1"/>
  <c r="H416" i="1" s="1"/>
  <c r="I417" i="1"/>
  <c r="I416" i="1" s="1"/>
  <c r="F417" i="1"/>
  <c r="F416" i="1" s="1"/>
  <c r="G414" i="1"/>
  <c r="G413" i="1" s="1"/>
  <c r="H414" i="1"/>
  <c r="H413" i="1" s="1"/>
  <c r="I414" i="1"/>
  <c r="I413" i="1" s="1"/>
  <c r="F413" i="1"/>
  <c r="G387" i="1"/>
  <c r="G386" i="1" s="1"/>
  <c r="H387" i="1"/>
  <c r="H386" i="1" s="1"/>
  <c r="I387" i="1"/>
  <c r="I386" i="1" s="1"/>
  <c r="F387" i="1"/>
  <c r="F386" i="1" s="1"/>
  <c r="G349" i="1"/>
  <c r="G348" i="1" s="1"/>
  <c r="H349" i="1"/>
  <c r="H348" i="1" s="1"/>
  <c r="I349" i="1"/>
  <c r="I348" i="1" s="1"/>
  <c r="F349" i="1"/>
  <c r="H320" i="1"/>
  <c r="H315" i="1" s="1"/>
  <c r="G239" i="1"/>
  <c r="H239" i="1"/>
  <c r="I239" i="1"/>
  <c r="F239" i="1"/>
  <c r="I172" i="1" l="1"/>
  <c r="G172" i="1"/>
  <c r="F172" i="1"/>
  <c r="G52" i="1" l="1"/>
  <c r="G83" i="1" l="1"/>
  <c r="H83" i="1"/>
  <c r="H82" i="1" s="1"/>
  <c r="H81" i="1" s="1"/>
  <c r="I83" i="1"/>
  <c r="G542" i="1" l="1"/>
  <c r="G541" i="1" s="1"/>
  <c r="H542" i="1"/>
  <c r="H541" i="1" s="1"/>
  <c r="I542" i="1"/>
  <c r="I541" i="1" s="1"/>
  <c r="F542" i="1"/>
  <c r="F541" i="1" s="1"/>
  <c r="I280" i="1" l="1"/>
  <c r="G280" i="1"/>
  <c r="F280" i="1"/>
  <c r="H233" i="1" l="1"/>
  <c r="H236" i="1"/>
  <c r="I236" i="1"/>
  <c r="G236" i="1"/>
  <c r="F236" i="1"/>
  <c r="G358" i="1"/>
  <c r="G357" i="1" s="1"/>
  <c r="G356" i="1" s="1"/>
  <c r="H358" i="1"/>
  <c r="H357" i="1" s="1"/>
  <c r="H356" i="1" s="1"/>
  <c r="I358" i="1"/>
  <c r="I357" i="1" s="1"/>
  <c r="I356" i="1" s="1"/>
  <c r="F358" i="1"/>
  <c r="F357" i="1" s="1"/>
  <c r="F356" i="1" s="1"/>
  <c r="F574" i="1" l="1"/>
  <c r="G521" i="1"/>
  <c r="H521" i="1"/>
  <c r="I521" i="1"/>
  <c r="F521" i="1"/>
  <c r="G506" i="1"/>
  <c r="H506" i="1"/>
  <c r="I506" i="1"/>
  <c r="I505" i="1" s="1"/>
  <c r="I504" i="1" s="1"/>
  <c r="I503" i="1" s="1"/>
  <c r="I502" i="1" s="1"/>
  <c r="F506" i="1"/>
  <c r="G482" i="1"/>
  <c r="I482" i="1"/>
  <c r="F482" i="1"/>
  <c r="G481" i="1"/>
  <c r="I481" i="1"/>
  <c r="F481" i="1"/>
  <c r="G487" i="1"/>
  <c r="G486" i="1" s="1"/>
  <c r="H487" i="1"/>
  <c r="H486" i="1" s="1"/>
  <c r="I487" i="1"/>
  <c r="I486" i="1" s="1"/>
  <c r="I480" i="1" s="1"/>
  <c r="F486" i="1"/>
  <c r="G478" i="1"/>
  <c r="H478" i="1"/>
  <c r="I478" i="1"/>
  <c r="F478" i="1"/>
  <c r="G421" i="1"/>
  <c r="H421" i="1"/>
  <c r="I421" i="1"/>
  <c r="F421" i="1"/>
  <c r="G409" i="1"/>
  <c r="H410" i="1"/>
  <c r="H409" i="1" s="1"/>
  <c r="I409" i="1"/>
  <c r="F409" i="1"/>
  <c r="G407" i="1"/>
  <c r="G406" i="1" s="1"/>
  <c r="H407" i="1"/>
  <c r="H406" i="1" s="1"/>
  <c r="I407" i="1"/>
  <c r="I406" i="1" s="1"/>
  <c r="F407" i="1"/>
  <c r="F406" i="1" s="1"/>
  <c r="G400" i="1"/>
  <c r="H400" i="1"/>
  <c r="H399" i="1" s="1"/>
  <c r="I400" i="1"/>
  <c r="F400" i="1"/>
  <c r="F480" i="1" l="1"/>
  <c r="G480" i="1"/>
  <c r="G384" i="1"/>
  <c r="G383" i="1" s="1"/>
  <c r="G382" i="1" s="1"/>
  <c r="I384" i="1"/>
  <c r="I383" i="1" s="1"/>
  <c r="I382" i="1" s="1"/>
  <c r="F384" i="1"/>
  <c r="F383" i="1" s="1"/>
  <c r="F382" i="1" s="1"/>
  <c r="I364" i="1"/>
  <c r="I363" i="1" s="1"/>
  <c r="G364" i="1"/>
  <c r="G363" i="1" s="1"/>
  <c r="F364" i="1"/>
  <c r="F363" i="1" s="1"/>
  <c r="H368" i="1"/>
  <c r="H367" i="1" s="1"/>
  <c r="I368" i="1"/>
  <c r="I367" i="1" s="1"/>
  <c r="G368" i="1"/>
  <c r="G367" i="1" s="1"/>
  <c r="F368" i="1"/>
  <c r="F367" i="1" s="1"/>
  <c r="F351" i="1"/>
  <c r="F348" i="1" s="1"/>
  <c r="H346" i="1"/>
  <c r="I346" i="1"/>
  <c r="G346" i="1"/>
  <c r="F346" i="1"/>
  <c r="H338" i="1"/>
  <c r="I338" i="1"/>
  <c r="G338" i="1"/>
  <c r="F338" i="1"/>
  <c r="I336" i="1"/>
  <c r="G336" i="1"/>
  <c r="F336" i="1"/>
  <c r="I335" i="1" l="1"/>
  <c r="I331" i="1" s="1"/>
  <c r="F335" i="1"/>
  <c r="F331" i="1" s="1"/>
  <c r="G335" i="1"/>
  <c r="G331" i="1" s="1"/>
  <c r="I316" i="1"/>
  <c r="I315" i="1" s="1"/>
  <c r="G316" i="1"/>
  <c r="G315" i="1" s="1"/>
  <c r="F315" i="1"/>
  <c r="F314" i="1" s="1"/>
  <c r="I305" i="1"/>
  <c r="I304" i="1" s="1"/>
  <c r="G305" i="1"/>
  <c r="G304" i="1" s="1"/>
  <c r="F305" i="1"/>
  <c r="F304" i="1" s="1"/>
  <c r="I308" i="1"/>
  <c r="I307" i="1" s="1"/>
  <c r="G308" i="1"/>
  <c r="G307" i="1" s="1"/>
  <c r="F308" i="1"/>
  <c r="F307" i="1" s="1"/>
  <c r="I295" i="1"/>
  <c r="I294" i="1" s="1"/>
  <c r="I293" i="1" s="1"/>
  <c r="G295" i="1"/>
  <c r="G294" i="1" s="1"/>
  <c r="G293" i="1" s="1"/>
  <c r="F295" i="1"/>
  <c r="F294" i="1" s="1"/>
  <c r="F293" i="1" s="1"/>
  <c r="I287" i="1"/>
  <c r="G287" i="1"/>
  <c r="F287" i="1"/>
  <c r="G289" i="1"/>
  <c r="F289" i="1"/>
  <c r="H291" i="1"/>
  <c r="H286" i="1" s="1"/>
  <c r="I279" i="1"/>
  <c r="I278" i="1" s="1"/>
  <c r="G279" i="1"/>
  <c r="G278" i="1" s="1"/>
  <c r="F279" i="1"/>
  <c r="F278" i="1" s="1"/>
  <c r="F303" i="1" l="1"/>
  <c r="I314" i="1"/>
  <c r="I313" i="1" s="1"/>
  <c r="F313" i="1"/>
  <c r="G286" i="1"/>
  <c r="G285" i="1" s="1"/>
  <c r="G277" i="1" s="1"/>
  <c r="G303" i="1"/>
  <c r="G314" i="1"/>
  <c r="G313" i="1" s="1"/>
  <c r="I303" i="1"/>
  <c r="I286" i="1"/>
  <c r="I285" i="1" s="1"/>
  <c r="I277" i="1" s="1"/>
  <c r="F286" i="1"/>
  <c r="F285" i="1" s="1"/>
  <c r="F277" i="1" s="1"/>
  <c r="I271" i="1"/>
  <c r="I270" i="1" s="1"/>
  <c r="I269" i="1" s="1"/>
  <c r="I268" i="1" s="1"/>
  <c r="G271" i="1"/>
  <c r="G270" i="1" s="1"/>
  <c r="G269" i="1" s="1"/>
  <c r="G268" i="1" s="1"/>
  <c r="F271" i="1"/>
  <c r="F270" i="1" s="1"/>
  <c r="F269" i="1" s="1"/>
  <c r="F268" i="1" s="1"/>
  <c r="I264" i="1"/>
  <c r="G264" i="1"/>
  <c r="F264" i="1"/>
  <c r="I266" i="1"/>
  <c r="G266" i="1"/>
  <c r="F266" i="1"/>
  <c r="I261" i="1"/>
  <c r="I260" i="1" s="1"/>
  <c r="G261" i="1"/>
  <c r="G260" i="1" s="1"/>
  <c r="H260" i="1"/>
  <c r="F261" i="1"/>
  <c r="F260" i="1" s="1"/>
  <c r="H257" i="1"/>
  <c r="I258" i="1"/>
  <c r="I257" i="1" s="1"/>
  <c r="G258" i="1"/>
  <c r="G257" i="1" s="1"/>
  <c r="F258" i="1"/>
  <c r="F257" i="1" s="1"/>
  <c r="F235" i="1"/>
  <c r="G235" i="1"/>
  <c r="H235" i="1"/>
  <c r="I235" i="1"/>
  <c r="I253" i="1"/>
  <c r="I252" i="1" s="1"/>
  <c r="G253" i="1"/>
  <c r="G252" i="1" s="1"/>
  <c r="F253" i="1"/>
  <c r="F252" i="1" s="1"/>
  <c r="I250" i="1"/>
  <c r="I249" i="1" s="1"/>
  <c r="G250" i="1"/>
  <c r="G249" i="1" s="1"/>
  <c r="F250" i="1"/>
  <c r="F249" i="1" s="1"/>
  <c r="I247" i="1"/>
  <c r="G247" i="1"/>
  <c r="F247" i="1"/>
  <c r="I244" i="1"/>
  <c r="G244" i="1"/>
  <c r="F244" i="1"/>
  <c r="G241" i="1"/>
  <c r="G238" i="1" s="1"/>
  <c r="H241" i="1"/>
  <c r="H238" i="1" s="1"/>
  <c r="I241" i="1"/>
  <c r="I238" i="1" s="1"/>
  <c r="F241" i="1"/>
  <c r="F238" i="1" s="1"/>
  <c r="I230" i="1"/>
  <c r="I229" i="1" s="1"/>
  <c r="I228" i="1" s="1"/>
  <c r="I227" i="1" s="1"/>
  <c r="I226" i="1" s="1"/>
  <c r="G230" i="1"/>
  <c r="G229" i="1" s="1"/>
  <c r="G228" i="1" s="1"/>
  <c r="G227" i="1" s="1"/>
  <c r="G226" i="1" s="1"/>
  <c r="F229" i="1"/>
  <c r="F228" i="1" s="1"/>
  <c r="F227" i="1" s="1"/>
  <c r="F226" i="1" s="1"/>
  <c r="G224" i="1"/>
  <c r="G223" i="1" s="1"/>
  <c r="G222" i="1" s="1"/>
  <c r="G221" i="1" s="1"/>
  <c r="H224" i="1"/>
  <c r="H223" i="1" s="1"/>
  <c r="H222" i="1" s="1"/>
  <c r="H221" i="1" s="1"/>
  <c r="I224" i="1"/>
  <c r="I223" i="1" s="1"/>
  <c r="I222" i="1" s="1"/>
  <c r="I221" i="1" s="1"/>
  <c r="F224" i="1"/>
  <c r="F223" i="1" s="1"/>
  <c r="F222" i="1" s="1"/>
  <c r="F221" i="1" s="1"/>
  <c r="H203" i="1"/>
  <c r="H202" i="1" s="1"/>
  <c r="I203" i="1"/>
  <c r="I202" i="1" s="1"/>
  <c r="G203" i="1"/>
  <c r="G202" i="1" s="1"/>
  <c r="F203" i="1"/>
  <c r="F202" i="1" s="1"/>
  <c r="H216" i="1"/>
  <c r="I219" i="1"/>
  <c r="I218" i="1" s="1"/>
  <c r="I217" i="1" s="1"/>
  <c r="I216" i="1" s="1"/>
  <c r="I215" i="1" s="1"/>
  <c r="G219" i="1"/>
  <c r="G218" i="1" s="1"/>
  <c r="G217" i="1" s="1"/>
  <c r="G216" i="1" s="1"/>
  <c r="G215" i="1" s="1"/>
  <c r="F219" i="1"/>
  <c r="F218" i="1" s="1"/>
  <c r="F217" i="1" s="1"/>
  <c r="F216" i="1" s="1"/>
  <c r="F215" i="1" s="1"/>
  <c r="H206" i="1"/>
  <c r="H205" i="1" s="1"/>
  <c r="I206" i="1"/>
  <c r="I205" i="1" s="1"/>
  <c r="G206" i="1"/>
  <c r="G205" i="1" s="1"/>
  <c r="F205" i="1"/>
  <c r="H208" i="1"/>
  <c r="I209" i="1"/>
  <c r="I208" i="1" s="1"/>
  <c r="G209" i="1"/>
  <c r="G208" i="1" s="1"/>
  <c r="F209" i="1"/>
  <c r="F208" i="1" s="1"/>
  <c r="I212" i="1"/>
  <c r="I211" i="1" s="1"/>
  <c r="G212" i="1"/>
  <c r="G211" i="1" s="1"/>
  <c r="F212" i="1"/>
  <c r="F211" i="1" s="1"/>
  <c r="I199" i="1"/>
  <c r="I198" i="1" s="1"/>
  <c r="I197" i="1" s="1"/>
  <c r="G199" i="1"/>
  <c r="G198" i="1" s="1"/>
  <c r="G197" i="1" s="1"/>
  <c r="F199" i="1"/>
  <c r="F198" i="1" s="1"/>
  <c r="F197" i="1" s="1"/>
  <c r="I194" i="1"/>
  <c r="I193" i="1" s="1"/>
  <c r="I192" i="1" s="1"/>
  <c r="G194" i="1"/>
  <c r="G193" i="1" s="1"/>
  <c r="G192" i="1" s="1"/>
  <c r="F194" i="1"/>
  <c r="F193" i="1" s="1"/>
  <c r="F192" i="1" s="1"/>
  <c r="I183" i="1"/>
  <c r="I182" i="1" s="1"/>
  <c r="I181" i="1" s="1"/>
  <c r="G183" i="1"/>
  <c r="G182" i="1" s="1"/>
  <c r="G181" i="1" s="1"/>
  <c r="F183" i="1"/>
  <c r="F182" i="1" s="1"/>
  <c r="F181" i="1" s="1"/>
  <c r="F189" i="1"/>
  <c r="H175" i="1"/>
  <c r="H174" i="1" s="1"/>
  <c r="F176" i="1"/>
  <c r="H157" i="1"/>
  <c r="I160" i="1"/>
  <c r="G160" i="1"/>
  <c r="F160" i="1"/>
  <c r="I155" i="1"/>
  <c r="I154" i="1" s="1"/>
  <c r="I153" i="1" s="1"/>
  <c r="G155" i="1"/>
  <c r="G154" i="1" s="1"/>
  <c r="G153" i="1" s="1"/>
  <c r="F155" i="1"/>
  <c r="F154" i="1" s="1"/>
  <c r="F153" i="1" s="1"/>
  <c r="H153" i="1"/>
  <c r="I145" i="1"/>
  <c r="I144" i="1" s="1"/>
  <c r="G145" i="1"/>
  <c r="G144" i="1" s="1"/>
  <c r="F145" i="1"/>
  <c r="F144" i="1" s="1"/>
  <c r="I142" i="1"/>
  <c r="I141" i="1" s="1"/>
  <c r="G142" i="1"/>
  <c r="G141" i="1" s="1"/>
  <c r="F142" i="1"/>
  <c r="F141" i="1" s="1"/>
  <c r="I139" i="1"/>
  <c r="I138" i="1" s="1"/>
  <c r="G139" i="1"/>
  <c r="G138" i="1" s="1"/>
  <c r="F139" i="1"/>
  <c r="F138" i="1" s="1"/>
  <c r="H138" i="1"/>
  <c r="H133" i="1"/>
  <c r="H132" i="1" s="1"/>
  <c r="H131" i="1" s="1"/>
  <c r="I134" i="1"/>
  <c r="I133" i="1" s="1"/>
  <c r="I132" i="1" s="1"/>
  <c r="I131" i="1" s="1"/>
  <c r="G134" i="1"/>
  <c r="G133" i="1" s="1"/>
  <c r="G132" i="1" s="1"/>
  <c r="G131" i="1" s="1"/>
  <c r="F134" i="1"/>
  <c r="F133" i="1" s="1"/>
  <c r="F132" i="1" s="1"/>
  <c r="F131" i="1" s="1"/>
  <c r="F137" i="1" l="1"/>
  <c r="F302" i="1"/>
  <c r="G302" i="1"/>
  <c r="I302" i="1"/>
  <c r="F136" i="1"/>
  <c r="F263" i="1"/>
  <c r="F256" i="1" s="1"/>
  <c r="F255" i="1" s="1"/>
  <c r="I263" i="1"/>
  <c r="I256" i="1" s="1"/>
  <c r="I255" i="1" s="1"/>
  <c r="G263" i="1"/>
  <c r="F201" i="1"/>
  <c r="H201" i="1"/>
  <c r="G201" i="1"/>
  <c r="G256" i="1"/>
  <c r="G255" i="1" s="1"/>
  <c r="I201" i="1"/>
  <c r="G191" i="1"/>
  <c r="F191" i="1"/>
  <c r="I191" i="1"/>
  <c r="I137" i="1"/>
  <c r="I136" i="1" s="1"/>
  <c r="G137" i="1"/>
  <c r="G136" i="1" s="1"/>
  <c r="H124" i="1"/>
  <c r="I103" i="1"/>
  <c r="I102" i="1" s="1"/>
  <c r="I101" i="1" s="1"/>
  <c r="G103" i="1"/>
  <c r="G102" i="1" s="1"/>
  <c r="G101" i="1" s="1"/>
  <c r="F103" i="1"/>
  <c r="F102" i="1" s="1"/>
  <c r="F101" i="1" s="1"/>
  <c r="H102" i="1"/>
  <c r="H101" i="1" s="1"/>
  <c r="F185" i="1" l="1"/>
  <c r="I185" i="1"/>
  <c r="G185" i="1"/>
  <c r="I97" i="1"/>
  <c r="I96" i="1" s="1"/>
  <c r="I95" i="1" s="1"/>
  <c r="G97" i="1"/>
  <c r="G96" i="1" s="1"/>
  <c r="G95" i="1" s="1"/>
  <c r="F97" i="1"/>
  <c r="F96" i="1" s="1"/>
  <c r="F95" i="1" s="1"/>
  <c r="I402" i="1"/>
  <c r="G402" i="1"/>
  <c r="F402" i="1"/>
  <c r="F399" i="1" s="1"/>
  <c r="I404" i="1"/>
  <c r="G404" i="1"/>
  <c r="F404" i="1"/>
  <c r="G393" i="1"/>
  <c r="I393" i="1"/>
  <c r="F393" i="1"/>
  <c r="F375" i="1"/>
  <c r="I399" i="1" l="1"/>
  <c r="G399" i="1"/>
  <c r="I397" i="1"/>
  <c r="G397" i="1"/>
  <c r="F397" i="1"/>
  <c r="I380" i="1"/>
  <c r="G380" i="1"/>
  <c r="F380" i="1"/>
  <c r="F379" i="1" s="1"/>
  <c r="I176" i="1"/>
  <c r="G176" i="1"/>
  <c r="G115" i="1"/>
  <c r="H115" i="1"/>
  <c r="I115" i="1"/>
  <c r="G379" i="1" l="1"/>
  <c r="G374" i="1"/>
  <c r="G373" i="1" s="1"/>
  <c r="G372" i="1" s="1"/>
  <c r="G371" i="1" s="1"/>
  <c r="I379" i="1"/>
  <c r="I374" i="1"/>
  <c r="I373" i="1" s="1"/>
  <c r="I372" i="1" s="1"/>
  <c r="I371" i="1" s="1"/>
  <c r="F377" i="1"/>
  <c r="F374" i="1" s="1"/>
  <c r="F373" i="1" s="1"/>
  <c r="F372" i="1" s="1"/>
  <c r="F371" i="1" s="1"/>
  <c r="I107" i="1"/>
  <c r="G107" i="1"/>
  <c r="F107" i="1"/>
  <c r="I52" i="1"/>
  <c r="I246" i="1" l="1"/>
  <c r="G246" i="1"/>
  <c r="F246" i="1"/>
  <c r="I243" i="1"/>
  <c r="G243" i="1"/>
  <c r="F243" i="1"/>
  <c r="G495" i="1"/>
  <c r="I495" i="1"/>
  <c r="F495" i="1"/>
  <c r="I171" i="1"/>
  <c r="I170" i="1" s="1"/>
  <c r="I169" i="1" s="1"/>
  <c r="H171" i="1"/>
  <c r="H170" i="1" s="1"/>
  <c r="G171" i="1"/>
  <c r="G170" i="1" s="1"/>
  <c r="G169" i="1" s="1"/>
  <c r="F171" i="1"/>
  <c r="F170" i="1" s="1"/>
  <c r="F169" i="1" s="1"/>
  <c r="I90" i="1"/>
  <c r="H90" i="1"/>
  <c r="H89" i="1" s="1"/>
  <c r="H79" i="1" s="1"/>
  <c r="H18" i="1" s="1"/>
  <c r="G90" i="1"/>
  <c r="F90" i="1"/>
  <c r="H342" i="1"/>
  <c r="I343" i="1"/>
  <c r="I342" i="1" s="1"/>
  <c r="G343" i="1"/>
  <c r="G342" i="1" s="1"/>
  <c r="F343" i="1"/>
  <c r="F342" i="1" s="1"/>
  <c r="I345" i="1"/>
  <c r="G345" i="1"/>
  <c r="F345" i="1"/>
  <c r="G354" i="1"/>
  <c r="G353" i="1" s="1"/>
  <c r="H354" i="1"/>
  <c r="H353" i="1" s="1"/>
  <c r="I354" i="1"/>
  <c r="I353" i="1" s="1"/>
  <c r="F354" i="1"/>
  <c r="F353" i="1" s="1"/>
  <c r="H162" i="1"/>
  <c r="I165" i="1"/>
  <c r="H165" i="1"/>
  <c r="G165" i="1"/>
  <c r="F165" i="1"/>
  <c r="G163" i="1" l="1"/>
  <c r="G162" i="1" s="1"/>
  <c r="G164" i="1"/>
  <c r="G234" i="1"/>
  <c r="G233" i="1" s="1"/>
  <c r="G232" i="1" s="1"/>
  <c r="G214" i="1" s="1"/>
  <c r="I163" i="1"/>
  <c r="I162" i="1" s="1"/>
  <c r="I164" i="1"/>
  <c r="F163" i="1"/>
  <c r="F162" i="1" s="1"/>
  <c r="F164" i="1"/>
  <c r="I234" i="1"/>
  <c r="I233" i="1" s="1"/>
  <c r="I232" i="1" s="1"/>
  <c r="I214" i="1" s="1"/>
  <c r="F234" i="1"/>
  <c r="F233" i="1" s="1"/>
  <c r="F232" i="1" s="1"/>
  <c r="F214" i="1" s="1"/>
  <c r="I341" i="1"/>
  <c r="I340" i="1" s="1"/>
  <c r="I330" i="1" s="1"/>
  <c r="I276" i="1" s="1"/>
  <c r="G341" i="1"/>
  <c r="G340" i="1" s="1"/>
  <c r="G330" i="1" s="1"/>
  <c r="G276" i="1" s="1"/>
  <c r="H341" i="1"/>
  <c r="H340" i="1" s="1"/>
  <c r="H330" i="1" s="1"/>
  <c r="F341" i="1"/>
  <c r="F340" i="1" s="1"/>
  <c r="F330" i="1" s="1"/>
  <c r="F276" i="1" s="1"/>
  <c r="G129" i="1" l="1"/>
  <c r="G123" i="1" s="1"/>
  <c r="G122" i="1" s="1"/>
  <c r="G121" i="1" s="1"/>
  <c r="H129" i="1"/>
  <c r="H123" i="1" s="1"/>
  <c r="H122" i="1" s="1"/>
  <c r="H121" i="1" s="1"/>
  <c r="I129" i="1"/>
  <c r="I123" i="1" s="1"/>
  <c r="I122" i="1" s="1"/>
  <c r="I121" i="1" s="1"/>
  <c r="F129" i="1"/>
  <c r="F123" i="1" s="1"/>
  <c r="F122" i="1" s="1"/>
  <c r="F121" i="1" s="1"/>
  <c r="I119" i="1"/>
  <c r="I114" i="1" s="1"/>
  <c r="I113" i="1" s="1"/>
  <c r="G119" i="1"/>
  <c r="G114" i="1" s="1"/>
  <c r="G113" i="1" s="1"/>
  <c r="F119" i="1"/>
  <c r="F114" i="1" s="1"/>
  <c r="F113" i="1" s="1"/>
  <c r="G109" i="1"/>
  <c r="H106" i="1"/>
  <c r="I109" i="1"/>
  <c r="F109" i="1"/>
  <c r="I111" i="1"/>
  <c r="G111" i="1"/>
  <c r="F111" i="1"/>
  <c r="H378" i="1"/>
  <c r="H377" i="1" s="1"/>
  <c r="I157" i="1"/>
  <c r="G157" i="1"/>
  <c r="F158" i="1"/>
  <c r="F157" i="1" s="1"/>
  <c r="F106" i="1" l="1"/>
  <c r="I106" i="1"/>
  <c r="I105" i="1" s="1"/>
  <c r="I100" i="1" s="1"/>
  <c r="I99" i="1" s="1"/>
  <c r="G106" i="1"/>
  <c r="G105" i="1" s="1"/>
  <c r="G100" i="1" s="1"/>
  <c r="G99" i="1" s="1"/>
  <c r="H36" i="1"/>
  <c r="F105" i="1" l="1"/>
  <c r="F100" i="1" s="1"/>
  <c r="F99" i="1" s="1"/>
  <c r="H63" i="1"/>
  <c r="G63" i="1"/>
  <c r="G62" i="1" s="1"/>
  <c r="F63" i="1"/>
  <c r="F62" i="1" s="1"/>
  <c r="I63" i="1"/>
  <c r="I62" i="1" s="1"/>
  <c r="I56" i="1"/>
  <c r="G56" i="1"/>
  <c r="F56" i="1"/>
  <c r="I583" i="1" l="1"/>
  <c r="G583" i="1"/>
  <c r="F583" i="1"/>
  <c r="G74" i="1" l="1"/>
  <c r="G68" i="1" s="1"/>
  <c r="G67" i="1" s="1"/>
  <c r="G66" i="1" s="1"/>
  <c r="H74" i="1"/>
  <c r="H68" i="1" s="1"/>
  <c r="H67" i="1" s="1"/>
  <c r="H66" i="1" s="1"/>
  <c r="I74" i="1"/>
  <c r="I68" i="1" s="1"/>
  <c r="I67" i="1" s="1"/>
  <c r="I66" i="1" s="1"/>
  <c r="F74" i="1"/>
  <c r="F68" i="1" s="1"/>
  <c r="F67" i="1" s="1"/>
  <c r="F66" i="1" s="1"/>
  <c r="I76" i="1" l="1"/>
  <c r="G76" i="1"/>
  <c r="F76" i="1"/>
  <c r="G395" i="1" l="1"/>
  <c r="G392" i="1" s="1"/>
  <c r="G391" i="1" s="1"/>
  <c r="H395" i="1"/>
  <c r="I395" i="1"/>
  <c r="I392" i="1" s="1"/>
  <c r="I391" i="1" s="1"/>
  <c r="F395" i="1"/>
  <c r="F392" i="1" s="1"/>
  <c r="F391" i="1" s="1"/>
  <c r="H381" i="1"/>
  <c r="I179" i="1"/>
  <c r="G179" i="1"/>
  <c r="F179" i="1"/>
  <c r="I93" i="1"/>
  <c r="I89" i="1" s="1"/>
  <c r="G93" i="1"/>
  <c r="G89" i="1" s="1"/>
  <c r="F93" i="1"/>
  <c r="F89" i="1" s="1"/>
  <c r="I87" i="1"/>
  <c r="I82" i="1" s="1"/>
  <c r="I81" i="1" s="1"/>
  <c r="G87" i="1"/>
  <c r="G82" i="1" s="1"/>
  <c r="G81" i="1" s="1"/>
  <c r="F87" i="1"/>
  <c r="F82" i="1" s="1"/>
  <c r="F81" i="1" s="1"/>
  <c r="F52" i="1"/>
  <c r="F31" i="1"/>
  <c r="I28" i="1"/>
  <c r="G28" i="1"/>
  <c r="F28" i="1"/>
  <c r="G24" i="1"/>
  <c r="H24" i="1"/>
  <c r="F24" i="1"/>
  <c r="F175" i="1" l="1"/>
  <c r="F174" i="1" s="1"/>
  <c r="F168" i="1" s="1"/>
  <c r="F167" i="1" s="1"/>
  <c r="I175" i="1"/>
  <c r="I174" i="1" s="1"/>
  <c r="I168" i="1" s="1"/>
  <c r="I167" i="1" s="1"/>
  <c r="G175" i="1"/>
  <c r="G174" i="1" s="1"/>
  <c r="G168" i="1" s="1"/>
  <c r="G167" i="1" s="1"/>
  <c r="F80" i="1"/>
  <c r="F79" i="1" s="1"/>
  <c r="G80" i="1"/>
  <c r="G79" i="1" s="1"/>
  <c r="I80" i="1"/>
  <c r="I79" i="1" s="1"/>
  <c r="G589" i="1"/>
  <c r="G588" i="1" s="1"/>
  <c r="G587" i="1" s="1"/>
  <c r="G586" i="1" s="1"/>
  <c r="G585" i="1" s="1"/>
  <c r="H589" i="1"/>
  <c r="H588" i="1" s="1"/>
  <c r="H587" i="1" s="1"/>
  <c r="H586" i="1" s="1"/>
  <c r="H585" i="1" s="1"/>
  <c r="H584" i="1" s="1"/>
  <c r="H583" i="1" s="1"/>
  <c r="H582" i="1" s="1"/>
  <c r="H581" i="1" s="1"/>
  <c r="I589" i="1"/>
  <c r="I588" i="1" s="1"/>
  <c r="I587" i="1" s="1"/>
  <c r="I586" i="1" s="1"/>
  <c r="I585" i="1" s="1"/>
  <c r="F589" i="1"/>
  <c r="F588" i="1" s="1"/>
  <c r="F587" i="1" s="1"/>
  <c r="F586" i="1" s="1"/>
  <c r="F585" i="1" s="1"/>
  <c r="G582" i="1"/>
  <c r="G581" i="1" s="1"/>
  <c r="I582" i="1"/>
  <c r="I581" i="1" s="1"/>
  <c r="F582" i="1"/>
  <c r="F581" i="1" s="1"/>
  <c r="G574" i="1"/>
  <c r="H574" i="1"/>
  <c r="I574" i="1"/>
  <c r="G576" i="1"/>
  <c r="H576" i="1"/>
  <c r="I576" i="1"/>
  <c r="G579" i="1"/>
  <c r="G578" i="1" s="1"/>
  <c r="H579" i="1"/>
  <c r="H578" i="1" s="1"/>
  <c r="I579" i="1"/>
  <c r="I578" i="1" s="1"/>
  <c r="F579" i="1"/>
  <c r="F578" i="1" s="1"/>
  <c r="F576" i="1"/>
  <c r="G562" i="1"/>
  <c r="G561" i="1" s="1"/>
  <c r="H562" i="1"/>
  <c r="H561" i="1" s="1"/>
  <c r="I562" i="1"/>
  <c r="I561" i="1" s="1"/>
  <c r="F562" i="1"/>
  <c r="F561" i="1" s="1"/>
  <c r="G559" i="1"/>
  <c r="G558" i="1" s="1"/>
  <c r="H559" i="1"/>
  <c r="H558" i="1" s="1"/>
  <c r="I559" i="1"/>
  <c r="I558" i="1" s="1"/>
  <c r="F559" i="1"/>
  <c r="F558" i="1" s="1"/>
  <c r="G556" i="1"/>
  <c r="G555" i="1" s="1"/>
  <c r="H556" i="1"/>
  <c r="H555" i="1" s="1"/>
  <c r="I556" i="1"/>
  <c r="I555" i="1" s="1"/>
  <c r="F556" i="1"/>
  <c r="F555" i="1" s="1"/>
  <c r="G553" i="1"/>
  <c r="G552" i="1" s="1"/>
  <c r="H553" i="1"/>
  <c r="H552" i="1" s="1"/>
  <c r="I553" i="1"/>
  <c r="I552" i="1" s="1"/>
  <c r="F553" i="1"/>
  <c r="F552" i="1" s="1"/>
  <c r="G546" i="1"/>
  <c r="G545" i="1" s="1"/>
  <c r="G544" i="1" s="1"/>
  <c r="H546" i="1"/>
  <c r="H545" i="1" s="1"/>
  <c r="H544" i="1" s="1"/>
  <c r="I546" i="1"/>
  <c r="I545" i="1" s="1"/>
  <c r="I544" i="1" s="1"/>
  <c r="F546" i="1"/>
  <c r="F545" i="1" s="1"/>
  <c r="F544" i="1" s="1"/>
  <c r="G535" i="1"/>
  <c r="G534" i="1" s="1"/>
  <c r="G533" i="1" s="1"/>
  <c r="G532" i="1" s="1"/>
  <c r="G531" i="1" s="1"/>
  <c r="H535" i="1"/>
  <c r="H534" i="1" s="1"/>
  <c r="H533" i="1" s="1"/>
  <c r="H532" i="1" s="1"/>
  <c r="H531" i="1" s="1"/>
  <c r="I535" i="1"/>
  <c r="I534" i="1" s="1"/>
  <c r="I533" i="1" s="1"/>
  <c r="I532" i="1" s="1"/>
  <c r="I531" i="1" s="1"/>
  <c r="F535" i="1"/>
  <c r="F534" i="1" s="1"/>
  <c r="F533" i="1" s="1"/>
  <c r="F532" i="1" s="1"/>
  <c r="F531" i="1" s="1"/>
  <c r="G529" i="1"/>
  <c r="G528" i="1" s="1"/>
  <c r="G527" i="1" s="1"/>
  <c r="H529" i="1"/>
  <c r="H528" i="1" s="1"/>
  <c r="H527" i="1" s="1"/>
  <c r="I529" i="1"/>
  <c r="I528" i="1" s="1"/>
  <c r="I527" i="1" s="1"/>
  <c r="F529" i="1"/>
  <c r="F528" i="1" s="1"/>
  <c r="F527" i="1" s="1"/>
  <c r="G525" i="1"/>
  <c r="G524" i="1" s="1"/>
  <c r="G523" i="1" s="1"/>
  <c r="H525" i="1"/>
  <c r="H524" i="1" s="1"/>
  <c r="H523" i="1" s="1"/>
  <c r="I525" i="1"/>
  <c r="I524" i="1" s="1"/>
  <c r="I523" i="1" s="1"/>
  <c r="F525" i="1"/>
  <c r="F524" i="1" s="1"/>
  <c r="F523" i="1" s="1"/>
  <c r="G512" i="1"/>
  <c r="G511" i="1" s="1"/>
  <c r="G510" i="1" s="1"/>
  <c r="G509" i="1" s="1"/>
  <c r="H512" i="1"/>
  <c r="H511" i="1" s="1"/>
  <c r="H510" i="1" s="1"/>
  <c r="H509" i="1" s="1"/>
  <c r="I512" i="1"/>
  <c r="I511" i="1" s="1"/>
  <c r="I510" i="1" s="1"/>
  <c r="I509" i="1" s="1"/>
  <c r="F512" i="1"/>
  <c r="F511" i="1" s="1"/>
  <c r="F510" i="1" s="1"/>
  <c r="F509" i="1" s="1"/>
  <c r="G518" i="1"/>
  <c r="H518" i="1"/>
  <c r="I518" i="1"/>
  <c r="F518" i="1"/>
  <c r="G505" i="1"/>
  <c r="G504" i="1" s="1"/>
  <c r="G503" i="1" s="1"/>
  <c r="G502" i="1" s="1"/>
  <c r="H505" i="1"/>
  <c r="H504" i="1" s="1"/>
  <c r="H503" i="1" s="1"/>
  <c r="H502" i="1" s="1"/>
  <c r="F505" i="1"/>
  <c r="F504" i="1" s="1"/>
  <c r="F503" i="1" s="1"/>
  <c r="F502" i="1" s="1"/>
  <c r="G499" i="1"/>
  <c r="G498" i="1" s="1"/>
  <c r="G494" i="1" s="1"/>
  <c r="H499" i="1"/>
  <c r="H498" i="1" s="1"/>
  <c r="I499" i="1"/>
  <c r="I498" i="1" s="1"/>
  <c r="I494" i="1" s="1"/>
  <c r="F499" i="1"/>
  <c r="F498" i="1" s="1"/>
  <c r="F494" i="1" s="1"/>
  <c r="H496" i="1"/>
  <c r="H495" i="1" s="1"/>
  <c r="G484" i="1"/>
  <c r="H485" i="1"/>
  <c r="I484" i="1"/>
  <c r="F484" i="1"/>
  <c r="H483" i="1"/>
  <c r="G474" i="1"/>
  <c r="H474" i="1"/>
  <c r="I474" i="1"/>
  <c r="F474" i="1"/>
  <c r="G472" i="1"/>
  <c r="G471" i="1" s="1"/>
  <c r="G470" i="1" s="1"/>
  <c r="H472" i="1"/>
  <c r="H471" i="1" s="1"/>
  <c r="H470" i="1" s="1"/>
  <c r="I472" i="1"/>
  <c r="I471" i="1" s="1"/>
  <c r="I470" i="1" s="1"/>
  <c r="F471" i="1"/>
  <c r="F470" i="1" s="1"/>
  <c r="G468" i="1"/>
  <c r="H468" i="1"/>
  <c r="I468" i="1"/>
  <c r="F468" i="1"/>
  <c r="G466" i="1"/>
  <c r="H466" i="1"/>
  <c r="H465" i="1" s="1"/>
  <c r="H464" i="1" s="1"/>
  <c r="I466" i="1"/>
  <c r="F466" i="1"/>
  <c r="G456" i="1"/>
  <c r="H456" i="1"/>
  <c r="I456" i="1"/>
  <c r="G459" i="1"/>
  <c r="H459" i="1"/>
  <c r="I459" i="1"/>
  <c r="F459" i="1"/>
  <c r="F456" i="1"/>
  <c r="G443" i="1"/>
  <c r="G442" i="1" s="1"/>
  <c r="G441" i="1" s="1"/>
  <c r="G440" i="1" s="1"/>
  <c r="H443" i="1"/>
  <c r="H442" i="1" s="1"/>
  <c r="H441" i="1" s="1"/>
  <c r="H440" i="1" s="1"/>
  <c r="I443" i="1"/>
  <c r="I442" i="1" s="1"/>
  <c r="I441" i="1" s="1"/>
  <c r="I440" i="1" s="1"/>
  <c r="F443" i="1"/>
  <c r="F442" i="1" s="1"/>
  <c r="F441" i="1" s="1"/>
  <c r="F440" i="1" s="1"/>
  <c r="G446" i="1"/>
  <c r="G445" i="1" s="1"/>
  <c r="H446" i="1"/>
  <c r="H445" i="1" s="1"/>
  <c r="I446" i="1"/>
  <c r="I445" i="1" s="1"/>
  <c r="I439" i="1" s="1"/>
  <c r="F446" i="1"/>
  <c r="F445" i="1" s="1"/>
  <c r="G437" i="1"/>
  <c r="H437" i="1"/>
  <c r="I437" i="1"/>
  <c r="F437" i="1"/>
  <c r="G435" i="1"/>
  <c r="H435" i="1"/>
  <c r="H434" i="1" s="1"/>
  <c r="H433" i="1" s="1"/>
  <c r="H432" i="1" s="1"/>
  <c r="I435" i="1"/>
  <c r="F435" i="1"/>
  <c r="F434" i="1" s="1"/>
  <c r="F433" i="1" s="1"/>
  <c r="F432" i="1" s="1"/>
  <c r="G430" i="1"/>
  <c r="H430" i="1"/>
  <c r="I430" i="1"/>
  <c r="F430" i="1"/>
  <c r="G427" i="1"/>
  <c r="H427" i="1"/>
  <c r="I427" i="1"/>
  <c r="F427" i="1"/>
  <c r="G420" i="1"/>
  <c r="G419" i="1" s="1"/>
  <c r="G390" i="1" s="1"/>
  <c r="H420" i="1"/>
  <c r="H419" i="1" s="1"/>
  <c r="I420" i="1"/>
  <c r="I419" i="1" s="1"/>
  <c r="F420" i="1"/>
  <c r="F419" i="1" s="1"/>
  <c r="F390" i="1" s="1"/>
  <c r="H403" i="1"/>
  <c r="H398" i="1"/>
  <c r="H394" i="1"/>
  <c r="H384" i="1"/>
  <c r="H383" i="1" s="1"/>
  <c r="H376" i="1"/>
  <c r="H375" i="1" s="1"/>
  <c r="H374" i="1" s="1"/>
  <c r="H373" i="1" s="1"/>
  <c r="H366" i="1"/>
  <c r="H364" i="1" s="1"/>
  <c r="H363" i="1" s="1"/>
  <c r="H362" i="1" s="1"/>
  <c r="H361" i="1" s="1"/>
  <c r="H360" i="1" s="1"/>
  <c r="G362" i="1"/>
  <c r="G361" i="1" s="1"/>
  <c r="G360" i="1" s="1"/>
  <c r="I362" i="1"/>
  <c r="I361" i="1" s="1"/>
  <c r="I360" i="1" s="1"/>
  <c r="F362" i="1"/>
  <c r="F361" i="1" s="1"/>
  <c r="F360" i="1" s="1"/>
  <c r="F439" i="1" l="1"/>
  <c r="G389" i="1"/>
  <c r="I390" i="1"/>
  <c r="I389" i="1" s="1"/>
  <c r="F389" i="1"/>
  <c r="G439" i="1"/>
  <c r="H382" i="1"/>
  <c r="H372" i="1" s="1"/>
  <c r="H439" i="1"/>
  <c r="H494" i="1"/>
  <c r="H482" i="1"/>
  <c r="H481" i="1"/>
  <c r="H480" i="1" s="1"/>
  <c r="H463" i="1" s="1"/>
  <c r="H462" i="1" s="1"/>
  <c r="H461" i="1" s="1"/>
  <c r="H393" i="1"/>
  <c r="H392" i="1" s="1"/>
  <c r="H391" i="1" s="1"/>
  <c r="G426" i="1"/>
  <c r="G425" i="1" s="1"/>
  <c r="G424" i="1" s="1"/>
  <c r="I517" i="1"/>
  <c r="I516" i="1" s="1"/>
  <c r="I515" i="1" s="1"/>
  <c r="I508" i="1" s="1"/>
  <c r="I501" i="1" s="1"/>
  <c r="I465" i="1"/>
  <c r="I464" i="1" s="1"/>
  <c r="I463" i="1" s="1"/>
  <c r="G517" i="1"/>
  <c r="G516" i="1" s="1"/>
  <c r="G515" i="1" s="1"/>
  <c r="G508" i="1" s="1"/>
  <c r="G501" i="1" s="1"/>
  <c r="F551" i="1"/>
  <c r="F549" i="1" s="1"/>
  <c r="G434" i="1"/>
  <c r="G433" i="1" s="1"/>
  <c r="G432" i="1" s="1"/>
  <c r="F426" i="1"/>
  <c r="F425" i="1" s="1"/>
  <c r="F424" i="1" s="1"/>
  <c r="F423" i="1" s="1"/>
  <c r="I434" i="1"/>
  <c r="I433" i="1" s="1"/>
  <c r="I432" i="1" s="1"/>
  <c r="I426" i="1"/>
  <c r="I425" i="1" s="1"/>
  <c r="I424" i="1" s="1"/>
  <c r="F465" i="1"/>
  <c r="F464" i="1" s="1"/>
  <c r="F463" i="1" s="1"/>
  <c r="F517" i="1"/>
  <c r="F516" i="1" s="1"/>
  <c r="F515" i="1" s="1"/>
  <c r="F508" i="1" s="1"/>
  <c r="I573" i="1"/>
  <c r="I572" i="1" s="1"/>
  <c r="I571" i="1" s="1"/>
  <c r="I570" i="1" s="1"/>
  <c r="I455" i="1"/>
  <c r="I454" i="1" s="1"/>
  <c r="H517" i="1"/>
  <c r="H516" i="1" s="1"/>
  <c r="H515" i="1" s="1"/>
  <c r="H508" i="1" s="1"/>
  <c r="H501" i="1" s="1"/>
  <c r="G465" i="1"/>
  <c r="G464" i="1" s="1"/>
  <c r="G463" i="1" s="1"/>
  <c r="H426" i="1"/>
  <c r="H425" i="1" s="1"/>
  <c r="H424" i="1" s="1"/>
  <c r="H423" i="1" s="1"/>
  <c r="G455" i="1"/>
  <c r="G454" i="1" s="1"/>
  <c r="G573" i="1"/>
  <c r="G572" i="1" s="1"/>
  <c r="G571" i="1" s="1"/>
  <c r="G570" i="1" s="1"/>
  <c r="F455" i="1"/>
  <c r="F454" i="1" s="1"/>
  <c r="F573" i="1"/>
  <c r="F572" i="1" s="1"/>
  <c r="F571" i="1" s="1"/>
  <c r="F570" i="1" s="1"/>
  <c r="H573" i="1"/>
  <c r="H572" i="1" s="1"/>
  <c r="H571" i="1" s="1"/>
  <c r="H570" i="1" s="1"/>
  <c r="H455" i="1"/>
  <c r="H454" i="1" s="1"/>
  <c r="H449" i="1" s="1"/>
  <c r="G551" i="1"/>
  <c r="G549" i="1" s="1"/>
  <c r="H551" i="1"/>
  <c r="H549" i="1" s="1"/>
  <c r="I551" i="1"/>
  <c r="I549" i="1" s="1"/>
  <c r="I50" i="1"/>
  <c r="G50" i="1"/>
  <c r="F50" i="1"/>
  <c r="I60" i="1"/>
  <c r="G60" i="1"/>
  <c r="F60" i="1"/>
  <c r="I58" i="1"/>
  <c r="G58" i="1"/>
  <c r="F58" i="1"/>
  <c r="I54" i="1"/>
  <c r="G54" i="1"/>
  <c r="F54" i="1"/>
  <c r="H52" i="1"/>
  <c r="H49" i="1" s="1"/>
  <c r="I37" i="1"/>
  <c r="H35" i="1"/>
  <c r="G462" i="1" l="1"/>
  <c r="G461" i="1" s="1"/>
  <c r="F462" i="1"/>
  <c r="F461" i="1" s="1"/>
  <c r="I462" i="1"/>
  <c r="I461" i="1" s="1"/>
  <c r="F501" i="1"/>
  <c r="H371" i="1"/>
  <c r="G449" i="1"/>
  <c r="G448" i="1" s="1"/>
  <c r="I449" i="1"/>
  <c r="I448" i="1" s="1"/>
  <c r="F449" i="1"/>
  <c r="F448" i="1" s="1"/>
  <c r="F370" i="1" s="1"/>
  <c r="I548" i="1"/>
  <c r="H390" i="1"/>
  <c r="H389" i="1" s="1"/>
  <c r="F548" i="1"/>
  <c r="H548" i="1"/>
  <c r="G548" i="1"/>
  <c r="I423" i="1"/>
  <c r="G423" i="1"/>
  <c r="H448" i="1"/>
  <c r="I49" i="1"/>
  <c r="I48" i="1" s="1"/>
  <c r="F49" i="1"/>
  <c r="F48" i="1" s="1"/>
  <c r="G49" i="1"/>
  <c r="G48" i="1" s="1"/>
  <c r="I46" i="1"/>
  <c r="G46" i="1"/>
  <c r="F46" i="1"/>
  <c r="I42" i="1"/>
  <c r="G42" i="1"/>
  <c r="F42" i="1"/>
  <c r="I40" i="1"/>
  <c r="G40" i="1"/>
  <c r="F40" i="1"/>
  <c r="G37" i="1"/>
  <c r="F37" i="1"/>
  <c r="F27" i="1"/>
  <c r="F26" i="1" s="1"/>
  <c r="I31" i="1"/>
  <c r="I27" i="1" s="1"/>
  <c r="I26" i="1" s="1"/>
  <c r="G31" i="1"/>
  <c r="G27" i="1" s="1"/>
  <c r="G26" i="1" s="1"/>
  <c r="I22" i="1"/>
  <c r="G22" i="1"/>
  <c r="I24" i="1"/>
  <c r="F22" i="1"/>
  <c r="I370" i="1" l="1"/>
  <c r="G370" i="1"/>
  <c r="H370" i="1"/>
  <c r="H591" i="1" s="1"/>
  <c r="I19" i="1"/>
  <c r="F21" i="1"/>
  <c r="F20" i="1" s="1"/>
  <c r="F19" i="1"/>
  <c r="G21" i="1"/>
  <c r="G20" i="1" s="1"/>
  <c r="G19" i="1"/>
  <c r="F36" i="1"/>
  <c r="F35" i="1" s="1"/>
  <c r="F34" i="1" s="1"/>
  <c r="F33" i="1" s="1"/>
  <c r="I36" i="1"/>
  <c r="I35" i="1" s="1"/>
  <c r="I34" i="1" s="1"/>
  <c r="I33" i="1" s="1"/>
  <c r="G36" i="1"/>
  <c r="G35" i="1" s="1"/>
  <c r="G34" i="1" s="1"/>
  <c r="G33" i="1" s="1"/>
  <c r="I21" i="1"/>
  <c r="I20" i="1" s="1"/>
  <c r="G18" i="1" l="1"/>
  <c r="G591" i="1" s="1"/>
  <c r="G593" i="1" s="1"/>
  <c r="I18" i="1"/>
  <c r="I591" i="1" s="1"/>
  <c r="I593" i="1" s="1"/>
  <c r="H593" i="1"/>
  <c r="F18" i="1"/>
  <c r="F591" i="1" s="1"/>
  <c r="F593" i="1" l="1"/>
</calcChain>
</file>

<file path=xl/sharedStrings.xml><?xml version="1.0" encoding="utf-8"?>
<sst xmlns="http://schemas.openxmlformats.org/spreadsheetml/2006/main" count="2214" uniqueCount="698">
  <si>
    <t xml:space="preserve">             Наименование </t>
  </si>
  <si>
    <t>Раздел</t>
  </si>
  <si>
    <t>Целевая статья</t>
  </si>
  <si>
    <t>Вид расхода</t>
  </si>
  <si>
    <t>Функционирование высшего должностного лица субъекта  РФ и муниципального образования</t>
  </si>
  <si>
    <t>Обеспечение деятельности органов местного самоуправления</t>
  </si>
  <si>
    <t>91 0 00 00000</t>
  </si>
  <si>
    <t>Глава муниципального образования</t>
  </si>
  <si>
    <t>91 1 00 00000</t>
  </si>
  <si>
    <t>Расходы на обеспечение функций органов местного самоуправления</t>
  </si>
  <si>
    <t>91 1 00 00190</t>
  </si>
  <si>
    <t xml:space="preserve">Расходы на выплаты персоналу государственных (муниципальных) органов </t>
  </si>
  <si>
    <t>Реализация расходных обязательств в части обеспечения выплаты заработной платы  работникам муниципальных учреждений</t>
  </si>
  <si>
    <t>91 1 00 70030</t>
  </si>
  <si>
    <t>Расходы на выплаты персоналу государственных (муниципальных) органов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</si>
  <si>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</si>
  <si>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Обеспечение деятельности законодательных (представительных) органов государственной власти и представительных органов муниципальных образований</t>
  </si>
  <si>
    <t>92 0 00 00000</t>
  </si>
  <si>
    <t>92 0 00 00190</t>
  </si>
  <si>
    <t>Иные закупки товаров, работ и услуг для обеспечения  государственных (муниципальных) нужд</t>
  </si>
  <si>
    <t xml:space="preserve">92 0 00 00190 </t>
  </si>
  <si>
    <t>92 0 00 70030</t>
  </si>
  <si>
    <t xml:space="preserve">Функционирование Правительства РФ, высших исполнительных органов государственной власти субъектов РФ, местных администраций </t>
  </si>
  <si>
    <t>Подпрограмма «Создание условий для обеспечения выполнения органами местного самоуправления своих полномочий»</t>
  </si>
  <si>
    <t>Уплата налогов, сборов и иных платежей</t>
  </si>
  <si>
    <t>Осуществление отдельных государственных полномочий в сфере административных отношений в соответствии с законом области от 28 ноября 2005 года № 1369-ОЗ «О наделении органов местного самоуправления отдельными государственными полномочиями в сфере административных  отношений» за счет средств единой субвенции</t>
  </si>
  <si>
    <t>Осуществление отдельных государственных полномочий в соответствии с законом области от 17 декабря 2007 года № 1720-ОЗ «О наделении органов местного самоуправления отдельными государственными полномочиями по организации и осуществлению деятельности по опеке и попечительству и по социальной поддержке  детей-сирот и детей, оставшихся без попечения родителей (за исключением детей, обучающихся в федеральных образовательных учреждениях), лиц из числа детей указанных категорий» за счет средств единой субвенции</t>
  </si>
  <si>
    <t>Осуществление отдельных государственных полномочий в сфере административных отношений в соответствии с законом области от 28 ноября 2005 года № 1369-ОЗ «О наделении органов местного самоуправления отдельными государственными полномочиями в сфере административных  отношений» в части выплаты заработной платы за счет средств единой субвенции</t>
  </si>
  <si>
    <t>Осуществление отдельных государственных полномочий в  соответствии с законом области от 28 июня 2006 года № 1465-ОЗ «О наделении органов местного самоуправления  отдельными государственными полномочиями в сфере охраны окружающей среды» за счет средств единой субвенции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</si>
  <si>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</si>
  <si>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73 0 00 51200</t>
  </si>
  <si>
    <t>Обеспечение деятельности финансовых, налоговых и  таможенных  органов  и органов финансового (финансово-бюджетного) надзора</t>
  </si>
  <si>
    <t>Основное мероприятие «Обеспечение деятельности Управления финансов, как ответственного исполнителя муниципальной программы»</t>
  </si>
  <si>
    <t xml:space="preserve">Расходы на выплату персоналу государственных (муниципальных) органов </t>
  </si>
  <si>
    <t>93 0 00 00000</t>
  </si>
  <si>
    <t>93 0 00 00190</t>
  </si>
  <si>
    <t xml:space="preserve">93 0 00 00190 </t>
  </si>
  <si>
    <t>93 0 00 70030</t>
  </si>
  <si>
    <t>Резервные фонды</t>
  </si>
  <si>
    <t>70 0 00 00000</t>
  </si>
  <si>
    <t>Резервные фонды местных администраций</t>
  </si>
  <si>
    <t>70 4 00 00000</t>
  </si>
  <si>
    <t>Резервные средства</t>
  </si>
  <si>
    <t>Другие общегосударственные вопросы</t>
  </si>
  <si>
    <t>97 0 00 00000</t>
  </si>
  <si>
    <t xml:space="preserve">Реализация мероприятий в сфере государственной поддержки социально ориентированных некоммерческих организаций </t>
  </si>
  <si>
    <t>97 0 00 60050</t>
  </si>
  <si>
    <t>Субсидии  некоммерческим организациям (за исключением государственных (муниципальных) учреждений)</t>
  </si>
  <si>
    <t>Членский взнос в ассоциацию «Совет муниципальных образований области»</t>
  </si>
  <si>
    <t>97 0 00 21030</t>
  </si>
  <si>
    <t>Иные закупки товаров, работ и услуг для обеспечения государственных (муниципальных) нужд</t>
  </si>
  <si>
    <t>Подпрограмма «Снижение административных барьеров и повышение доступности муниципальных услуг, в том числе на базе многофункционального центра»</t>
  </si>
  <si>
    <t>Основное мероприятие «Совершенствование деятельности многофункционального центра»</t>
  </si>
  <si>
    <t>Осуществление отдельных государственных полномочий в соответствии с законом области от 10 декабря 2014 г. № 3526-ОЗ «О наделении органов местного самоуправления отдельными государственными полномочиями по организации деятельности многофункциональных центров предоставления государственных и муниципальных услуг»</t>
  </si>
  <si>
    <t>Субсидии бюджетным учреждениям</t>
  </si>
  <si>
    <t xml:space="preserve">Расходы на выплату персоналу казенных учреждений </t>
  </si>
  <si>
    <t>Подпрограмма «Обеспечение деятельности по обслуживанию органов местного самоуправления и бюджетных учреждений»</t>
  </si>
  <si>
    <t>Основное мероприятие «Обеспечение выполнения функций по обслуживанию органов местного самоуправления»</t>
  </si>
  <si>
    <t>Учебно-методические кабинеты, централизованные бухгалтерии, группы хозяйственного обслуживания, учебные фильмотеки, межшкольные учебно-производственные комбинаты, логопедические пункты</t>
  </si>
  <si>
    <t>Расходы на выплату персоналу казенных учреждений</t>
  </si>
  <si>
    <t>Реализация мероприятий, направленных на развитие туризма</t>
  </si>
  <si>
    <t>Основное мероприятие «Изготовление технических планов и кадастровых паспортов»</t>
  </si>
  <si>
    <t>Паспортизация объектов капитального строительства, регистрируемых в муниципальную собственность</t>
  </si>
  <si>
    <t>Проведение экспертизы технического состояния объектов муниципальной собственности и многоквартирных жилых домов</t>
  </si>
  <si>
    <t>Содержание муниципального имущества</t>
  </si>
  <si>
    <t>Основное мероприятие «Оценка стоимости годовой арендной платы и рыночной стоимости земельных участков»</t>
  </si>
  <si>
    <t>Рыночная оценка стоимости муниципального имущества, в том числе земельных участков</t>
  </si>
  <si>
    <t>НАЦИОНАЛЬНАЯ БЕЗОПАСНОСТЬ И ПРАВООХРАНИТЕЛЬНАЯ ДЕЯТЕЛЬНОСТЬ</t>
  </si>
  <si>
    <t xml:space="preserve">Защита населения и территории от чрезвычайных ситуаций природного и техногенного характера, пожарная безопасность  </t>
  </si>
  <si>
    <t>Мероприятия в сфере защиты населения и территории от чрезвычайных ситуаций природного и техногенного характера, гражданской обороны</t>
  </si>
  <si>
    <t>76 1 00 00000</t>
  </si>
  <si>
    <t>76 1 00 94590</t>
  </si>
  <si>
    <t>Расходы на выплату персоналу государственных (муниципальных) органов</t>
  </si>
  <si>
    <t>Другие вопросы в области национальной безопасности и правоохранительной деятельности</t>
  </si>
  <si>
    <t>Подпрограмма «Обеспечение защиты прав и законных интересов граждан, общества от угроз, связанных с коррупцией»</t>
  </si>
  <si>
    <t>Основное мероприятие «Организация изготовления и размещение социальной рекламы антикоррупционной направленности»</t>
  </si>
  <si>
    <t>Мероприятия по профилактике преступлений и иных правонарушений</t>
  </si>
  <si>
    <t>Подпрограмма «Профилактика преступлений и иных правонарушений»</t>
  </si>
  <si>
    <t>Основное мероприятие  «Реализация профилактических мер и обеспечение межведомственного взаимодействия в сфере профилактики правонарушений и иных преступлений»</t>
  </si>
  <si>
    <t>Подпрограмма «Противодействие незаконному обороту наркотиков, снижение масштабов злоупотребления алкогольной продукции, профилактика алкоголизма и наркомании»</t>
  </si>
  <si>
    <t>Основное мероприятие «Создание условий для организации профилактической работы антинаркотической и антиалкогольной направленности, профилактики здорового образа жизни»</t>
  </si>
  <si>
    <t>Мероприятия по обеспечению противодействия незаконному обороту наркотиков, снижение масштабов злоупотребления алкогольной продукции, профилактика алкоголизма и наркомании</t>
  </si>
  <si>
    <t>НАЦИОНАЛЬНАЯ ЭКОНОМИКА</t>
  </si>
  <si>
    <t>Общеэкономические вопросы</t>
  </si>
  <si>
    <t xml:space="preserve">Подпрограмма «Общие мероприятия развития системы образования» </t>
  </si>
  <si>
    <t>Основное мероприятие «Содействие занятости населения»</t>
  </si>
  <si>
    <t>Транспорт</t>
  </si>
  <si>
    <t>Подпрограмма «Транспортное  обслуживание населения»</t>
  </si>
  <si>
    <t>Организация транспортного обслуживания населения на муниципальных маршрутах регулярных перевозок по регулируемым тарифам в рамках подпрограммы «Транспортное обслуживание населения» государственной программы Вологодской области «Дорожная сеть и транспортное обслуживание в 2021-2025 годах»</t>
  </si>
  <si>
    <t>Дорожное хозяйство (дорожные фонды)</t>
  </si>
  <si>
    <t>Основное мероприятие «Ремонт и капитальный ремонт автомобильных дорог местного значения и искусственных сооружений»</t>
  </si>
  <si>
    <t>Осуществление дорожной деятельности в отношении автомобильных дорог общего пользования местного значения для обеспечения подъездов к земельным участкам, предоставляемым отдельным категориям граждан</t>
  </si>
  <si>
    <t>Основное мероприятие «Противопаводковые мероприятия»</t>
  </si>
  <si>
    <t>Подготовка автомобильных дорог и искусственных сооружений к прохождению паводка, а также ликвидация причиненного ущерба в послепаводковый период</t>
  </si>
  <si>
    <t xml:space="preserve">Иные закупки товаров, работ и услуг для обеспечения  государственных (муниципальных) нужд </t>
  </si>
  <si>
    <t>Основное мероприятие «Обеспечение правового оформления дорог общего пользования местного значения, находящихся в районной собственности»</t>
  </si>
  <si>
    <t>Основное мероприятие «Безопасность дорожного движения»</t>
  </si>
  <si>
    <t>Основное мероприятие «Проектно-изыскательские работы (ПИР), экспертизы»</t>
  </si>
  <si>
    <t>Другие вопросы в области национальной экономики</t>
  </si>
  <si>
    <t>18 0 00 00000</t>
  </si>
  <si>
    <t>Развитие мобильной торговли в малонаселенных и труднодоступных населенных пунктах</t>
  </si>
  <si>
    <t>Субсидии юридическим лицам (кроме некоммерческих организаций), индивидуальным предпринимателям, физическим лицам</t>
  </si>
  <si>
    <t>Организация обучающих и информационных семинаров, тренингов по актуальным темам</t>
  </si>
  <si>
    <t>Организация и привлечение субъектов малого и среднего предпринимательства для участия в районных и областных выставках, ярмарках и конкурсах</t>
  </si>
  <si>
    <t xml:space="preserve">Организация и проведение мероприятий по подведению итогов деятельности субъектов малого и среднего предпринимательства, достигших наибольших результатов по итогам работы за год </t>
  </si>
  <si>
    <t xml:space="preserve">Формирование земельных участков под объектами, находящимися в муниципальной собственности и для проведения аукционов  </t>
  </si>
  <si>
    <t>Жилищное хозяйство</t>
  </si>
  <si>
    <t>Основное мероприятие «Проведение капитального ремонта муниципального жилищного фонда»</t>
  </si>
  <si>
    <t>Реализация регионального проекта «Обеспечение устойчивого сокращения непригодного для проживания жилищного фонда»</t>
  </si>
  <si>
    <t>Обеспечение мероприятий по переселению граждан из аварийного жилищного фонда, в том числе по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– Фонд содействия реформированию жилищно-коммунального хозяйства</t>
  </si>
  <si>
    <t>Бюджетные инвестиции</t>
  </si>
  <si>
    <t>Обеспечение мероприятий по переселению граждан из аварийного жилищного фонда, в том числе по переселению граждан из аварийного жилищного фонда с учетом необходимости развития малоэтажного жилищного строительства, за счет средств областного бюджета</t>
  </si>
  <si>
    <t>Имущественный взнос в некоммерческую организацию «Фонд капитального ремонта многоквартирных домов»</t>
  </si>
  <si>
    <t>Коммунальное хозяйство</t>
  </si>
  <si>
    <t>Мероприятия в сфере управления и распоряжения имуществом</t>
  </si>
  <si>
    <t>Подпрограмма «Создание условий для обеспечения качественными коммунальными услугами»</t>
  </si>
  <si>
    <t>Мероприятия по модернизации коммунального хозяйства</t>
  </si>
  <si>
    <t>Благоустройство</t>
  </si>
  <si>
    <t>ОХРАНА ОКРУЖАЮЩЕЙ СРЕДЫ</t>
  </si>
  <si>
    <t>Охрана объектов растительного и животного мира и среды их обитания</t>
  </si>
  <si>
    <t>Основное мероприятие «Мероприятия, направленные на развитие системы комплексного мониторинга окружающей среды и муниципального экологического надзора»</t>
  </si>
  <si>
    <t>Природоохранные мероприятия</t>
  </si>
  <si>
    <t xml:space="preserve">Субсидии  бюджетным учреждениям </t>
  </si>
  <si>
    <t>Другие вопросы в области охраны окружающей среды</t>
  </si>
  <si>
    <t>Осуществление отдельных государственных полномочий в соответствии с законом области от 25 декабря 2013 года № 3248-ОЗ «О наделении органов местного самоуправления отдельными государственными полномочиями по предупреждению и ликвидации болезней животных, защите населения от болезней, общих для человека и животных»</t>
  </si>
  <si>
    <t>82 0 00 72110</t>
  </si>
  <si>
    <t xml:space="preserve">ОБРАЗОВАНИЕ  </t>
  </si>
  <si>
    <t>Дошкольное образование</t>
  </si>
  <si>
    <t>Подпрограмма  «Развитие дошкольного образования»</t>
  </si>
  <si>
    <t>Основное мероприятие «Обеспечение получения дошкольного образования в муниципальных дошкольных образовательных учреждениях»</t>
  </si>
  <si>
    <t>Детские дошкольные учреждения</t>
  </si>
  <si>
    <t>Обеспечение дошкольного образования в муниципальных дошкольных образовательных организациях</t>
  </si>
  <si>
    <t>Субсидии  бюджетным учреждениям</t>
  </si>
  <si>
    <t>Подпрограмма «Развитие общего образования»</t>
  </si>
  <si>
    <t>Основное мероприятие «Организация предоставления общедоступного и бесплатного начального общего, основного общего, среднего общего образования в муниципальных образовательных организациях»</t>
  </si>
  <si>
    <t>Школы-детские сады, школы начальные, неполные средние и средние</t>
  </si>
  <si>
    <t>Обеспечение общеобразовательного процесса в муниципальных образовательных организациях</t>
  </si>
  <si>
    <t>Основное мероприятие «Реализация регионального проекта «Современная школа»</t>
  </si>
  <si>
    <t>Основное мероприятие «Организация бесплатного питания для обучающихся»</t>
  </si>
  <si>
    <t>Осуществление отдельных государственных полномочий в соответствии законом области от 17 декабря 2007 года № 1719-ОЗ «О наделении органов местного самоуправления отдельными государственными полномочиями в сфере образования»</t>
  </si>
  <si>
    <t>Организация бесплатного горячего питания обучающихся, получающих начальное общее образование в муниципальных образовательных организациях</t>
  </si>
  <si>
    <t xml:space="preserve">Основное мероприятие  «Обеспечение выплат денежного вознаграждения за выполнение функций классного руководства педагогическим работникам» </t>
  </si>
  <si>
    <t xml:space="preserve">Обеспечение дошкольного образования в муниципальных образовательных организациях, начального общего, основного общего, среднего общего образования в муниципальных образовательных  организациях, обеспечение дополнительного  образования детей в муниципальных образовательных организациях в части ежемесячного денежного  вознаграждения за классное руководство педагогическим работникам муниципальных образовательных организаций </t>
  </si>
  <si>
    <t>Основное мероприятие «Обеспечение предоставления мер социальной поддержки отдельным категориям обучающихся в муниципальных образовательных организациях»</t>
  </si>
  <si>
    <t>Подпрограмма «Общие мероприятия развития системы образования»</t>
  </si>
  <si>
    <t>Основное мероприятие «Поддержка одаренных детей и талантливой молодежи»</t>
  </si>
  <si>
    <t>Дополнительное образование детей</t>
  </si>
  <si>
    <t>Подпрограмма «Развитие дополнительного образования»</t>
  </si>
  <si>
    <t>Основное мероприятие «Организация предоставления дополнительного образования детям в муниципальных образовательных организациях»</t>
  </si>
  <si>
    <t>Учреждения по внешкольной работе с детьми</t>
  </si>
  <si>
    <t>Подпрограмма «Развитие образования в сфере культуры и искусства»</t>
  </si>
  <si>
    <t>Основное мероприятие «Обеспечение выполнения муниципального задания учреждениями дополнительного образования детей в сфере культуры»</t>
  </si>
  <si>
    <t xml:space="preserve">Молодежная политика </t>
  </si>
  <si>
    <t>80 0 00 00000</t>
  </si>
  <si>
    <t>Проведение мероприятий для детей и молодежи</t>
  </si>
  <si>
    <t>80 2 00 20590</t>
  </si>
  <si>
    <t>Основное мероприятие «Организация летнего отдыха детей»</t>
  </si>
  <si>
    <t>Мероприятия по организации летнего отдыха детей</t>
  </si>
  <si>
    <t xml:space="preserve">Другие вопросы в области образования </t>
  </si>
  <si>
    <t xml:space="preserve">КУЛЬТУРА,  КИНЕМАТОГРАФИЯ  </t>
  </si>
  <si>
    <t>Культура</t>
  </si>
  <si>
    <t>Подпрограмма «Развитие музейного дела»</t>
  </si>
  <si>
    <t>Основное мероприятие «Музеи и постоянные выставки»</t>
  </si>
  <si>
    <t>Учреждения культуры</t>
  </si>
  <si>
    <t>Основное мероприятие «Библиотеки»</t>
  </si>
  <si>
    <t>Подпрограмма «Обеспечение культурно - досуговой деятельности»</t>
  </si>
  <si>
    <t xml:space="preserve">Основное мероприятие «Предоставление населению услуг в сфере культуры, организация культурного досуга и отдыха» </t>
  </si>
  <si>
    <t>Санитарно-эпидемиологическое благополучие</t>
  </si>
  <si>
    <t>Осуществление отдельных государственных полномочий в соответствии с законом области от 15 декабря 2013 года № 2966-ОЗ «О наделении органов местного самоуправления отдельными государственными полномочиями по отлову и содержанию безнадзорных животных»</t>
  </si>
  <si>
    <t>82 0 00 72230</t>
  </si>
  <si>
    <t>Другие вопросы в области здравоохранения</t>
  </si>
  <si>
    <t>82 0 00 21050</t>
  </si>
  <si>
    <t>СОЦИАЛЬНАЯ ПОЛИТИКА</t>
  </si>
  <si>
    <t>Пенсионное обеспечение</t>
  </si>
  <si>
    <t>Доплаты к пенсиям государственных служащих субъектов Российской Федерации и муниципальных служащих</t>
  </si>
  <si>
    <t xml:space="preserve">Публичные нормативные социальные выплаты гражданам </t>
  </si>
  <si>
    <t>Социальные выплаты гражданам, кроме публичных нормативных обязательств</t>
  </si>
  <si>
    <t>Социальное обеспечение населения</t>
  </si>
  <si>
    <t>Мероприятия в отрасли «Социальная политика» по социальному обеспечению населения</t>
  </si>
  <si>
    <t>83 3 00 00000</t>
  </si>
  <si>
    <t>83 3 00 83050</t>
  </si>
  <si>
    <t>Публичные нормативные обязательства гражданам несоциального характера</t>
  </si>
  <si>
    <t>Оказание других видов социальной помощи</t>
  </si>
  <si>
    <t>Оказание поддержки гражданам, обучающимся в средних и высших профессиональных учреждениях</t>
  </si>
  <si>
    <t>Стипендии</t>
  </si>
  <si>
    <t>Обеспечение жильем молодых семей</t>
  </si>
  <si>
    <t>Основное мероприятие «Улучшение жилищных условий граждан, проживающих в сельской местности, в т.ч. молодых семей и молодых специалистов»</t>
  </si>
  <si>
    <t>Улучшение жилищных условий граждан, проживающих в сельской местности, в том числе молодых семей и молодых специалистов</t>
  </si>
  <si>
    <t>Основное мероприятие «Предоставление единовременной денежной компенсации взамен предоставления земельного участка гражданам, имеющим трех и более детей»</t>
  </si>
  <si>
    <t>Региональный проект «Финансовая поддержка при рождении детей»</t>
  </si>
  <si>
    <t>Осуществление отдельных государственных полномочий в соответствии законом области «О наделении органов местного самоуправления отдельными государственными полномочиями по предоставлению единовременной денежной выплаты взамен предоставления земельного участка гражданам, имеющим трех и более детей»</t>
  </si>
  <si>
    <t xml:space="preserve">Иные закупки товаров , работ и услуг для обеспечения государственных (муниципальных) нужд </t>
  </si>
  <si>
    <t>Другие вопросы в области социальной политики</t>
  </si>
  <si>
    <t>Мероприятия в отрасли «Социальная политика» по другим вопросам в области социальной политики</t>
  </si>
  <si>
    <t>83 5 00 00000</t>
  </si>
  <si>
    <t>83 5 00 20630</t>
  </si>
  <si>
    <t>ФИЗИЧЕСКАЯ КУЛЬТУРА И СПОРТ</t>
  </si>
  <si>
    <t>Физическая культура</t>
  </si>
  <si>
    <t>Основное мероприятие «Развитие сети физкультурно-оздоровительных и спортивных сооружений»</t>
  </si>
  <si>
    <t xml:space="preserve">Мероприятия в области спорта и физической культуры </t>
  </si>
  <si>
    <t>Основное мероприятие «Материально-техническое обеспечение процесса совершенствования физического воспитания и развития физической культуры и спорта»</t>
  </si>
  <si>
    <t>Основное мероприятие «Физическая культура среди инвалидов и лиц пожилого возраста»</t>
  </si>
  <si>
    <t>Основное мероприятие «Развитие системы районных физкультурно-массовых мероприятий, подготовка спортивного резерва»</t>
  </si>
  <si>
    <t>Иные закупки товаров, работ и услуг для государственных (муниципальных) нужд</t>
  </si>
  <si>
    <t>Массовый спорт</t>
  </si>
  <si>
    <t>Расходы на обеспечение деятельности (оказание услуг) государственных (муниципальных) учреждений</t>
  </si>
  <si>
    <t>Основное мероприятие «Реализация стратегического проекта «Здоровый образ жизни»</t>
  </si>
  <si>
    <t>СРЕДСТВА МАССОВОЙ ИНФОРМАЦИИ</t>
  </si>
  <si>
    <t>Средства массовой информации</t>
  </si>
  <si>
    <t>85 1 00 00000</t>
  </si>
  <si>
    <t>Субсидии автономным учреждениям</t>
  </si>
  <si>
    <t>85 1 00 00590</t>
  </si>
  <si>
    <t>Обслуживание муниципального долга</t>
  </si>
  <si>
    <t xml:space="preserve"> Итого расходов</t>
  </si>
  <si>
    <t>Условно утверждаемые расходы</t>
  </si>
  <si>
    <t>Всего расходов</t>
  </si>
  <si>
    <t>Под-раздел</t>
  </si>
  <si>
    <t>к решению Представительного Собрания</t>
  </si>
  <si>
    <r>
      <t xml:space="preserve">Осуществление отдельных государственных полномочий в соответствии с законом области от 17 декабря 2007 года № 1720-ОЗ «О наделении органов местного самоуправления отдельными государственными полномочиями по организации и осуществлению деятельности по опеке и попечительству и по социальной поддержке  детей-сирот и детей, оставшихся без попечения родителей (за исключением детей, обучающихся в федеральных образовательных учреждениях), лиц из числа детей указанных категорий» </t>
    </r>
    <r>
      <rPr>
        <sz val="10"/>
        <color theme="1"/>
        <rFont val="Times New Roman"/>
        <family val="1"/>
        <charset val="204"/>
      </rPr>
      <t>в части выплаты заработной платы за счет средств единой субвенции</t>
    </r>
  </si>
  <si>
    <r>
      <t>ЖИЛИЩНО-КОММУНАЛЬНОЕ</t>
    </r>
    <r>
      <rPr>
        <sz val="10"/>
        <color theme="1"/>
        <rFont val="Times New Roman"/>
        <family val="1"/>
        <charset val="204"/>
      </rPr>
      <t xml:space="preserve"> </t>
    </r>
    <r>
      <rPr>
        <b/>
        <sz val="10"/>
        <color theme="1"/>
        <rFont val="Times New Roman"/>
        <family val="1"/>
        <charset val="204"/>
      </rPr>
      <t>ХОЗЯЙСТВО</t>
    </r>
  </si>
  <si>
    <t>9,0</t>
  </si>
  <si>
    <t>20,0</t>
  </si>
  <si>
    <t>189,4</t>
  </si>
  <si>
    <t>2,0</t>
  </si>
  <si>
    <t>8,0</t>
  </si>
  <si>
    <t>105,6</t>
  </si>
  <si>
    <t>46,3</t>
  </si>
  <si>
    <t>ОБЩЕГОСУДАРСТВЕННЫЕ ВОПРОСЫ</t>
  </si>
  <si>
    <t>01</t>
  </si>
  <si>
    <t>00</t>
  </si>
  <si>
    <t>02</t>
  </si>
  <si>
    <t>03</t>
  </si>
  <si>
    <t>04</t>
  </si>
  <si>
    <t>05</t>
  </si>
  <si>
    <t>06</t>
  </si>
  <si>
    <t>08</t>
  </si>
  <si>
    <t>09</t>
  </si>
  <si>
    <t>07</t>
  </si>
  <si>
    <t>37,0</t>
  </si>
  <si>
    <t>142,0</t>
  </si>
  <si>
    <t>50,0</t>
  </si>
  <si>
    <t>100,0</t>
  </si>
  <si>
    <t>1,0</t>
  </si>
  <si>
    <t>150,0</t>
  </si>
  <si>
    <t>101,0</t>
  </si>
  <si>
    <t>Муниципальная программа «Совершенствование муниципального управления в Междуреченском муниципальном округе на 2023-2027 годы»</t>
  </si>
  <si>
    <t>04 0 00 00000</t>
  </si>
  <si>
    <t>04 1 00 00000</t>
  </si>
  <si>
    <t>04 1 01 00000</t>
  </si>
  <si>
    <t>04 1 01 00190</t>
  </si>
  <si>
    <t>04 1 01 72190</t>
  </si>
  <si>
    <t>04 1 01 72311</t>
  </si>
  <si>
    <t>04 1 01 72312</t>
  </si>
  <si>
    <t>04 1 01 72315</t>
  </si>
  <si>
    <t>04 2 00 00000</t>
  </si>
  <si>
    <t>04 2 01 00000</t>
  </si>
  <si>
    <t>04 2 01 00190</t>
  </si>
  <si>
    <t xml:space="preserve">04 2 01 00190 </t>
  </si>
  <si>
    <t>04 2 01 70030</t>
  </si>
  <si>
    <t>04 2 01 72190</t>
  </si>
  <si>
    <t>04 2 01 72311</t>
  </si>
  <si>
    <t>04 2 01 72312</t>
  </si>
  <si>
    <t>04 2 01 72315</t>
  </si>
  <si>
    <t>08 0 00 00000</t>
  </si>
  <si>
    <t>18 1 00 00000</t>
  </si>
  <si>
    <t>120</t>
  </si>
  <si>
    <t>240</t>
  </si>
  <si>
    <t>Муниципальная программа «Управление муниципальными финансами Междуреченского муниципального округа на 2023 – 2027 годы»</t>
  </si>
  <si>
    <t>12 0 00 00000</t>
  </si>
  <si>
    <t>12 2 00 00000</t>
  </si>
  <si>
    <t>12 2 01 00000</t>
  </si>
  <si>
    <t>12 2 01 00190</t>
  </si>
  <si>
    <t>12 2 01 70030</t>
  </si>
  <si>
    <t>04 2 01 20230</t>
  </si>
  <si>
    <t>04 4 00 00000</t>
  </si>
  <si>
    <t>04 4 01 00000</t>
  </si>
  <si>
    <t>04 4 01 72250</t>
  </si>
  <si>
    <t>04 4 01 82250</t>
  </si>
  <si>
    <t xml:space="preserve">04 4 01 82250 </t>
  </si>
  <si>
    <t>04 4 01 70030</t>
  </si>
  <si>
    <t>04 5 00 00000</t>
  </si>
  <si>
    <t>04 5 01 00000</t>
  </si>
  <si>
    <t>04 5 01 12590</t>
  </si>
  <si>
    <t>04 5 01 70030</t>
  </si>
  <si>
    <t>Муниципальная программа «Развитие культуры и туризма в Междуреченском муниципальном округе на 2023-2027 годы»</t>
  </si>
  <si>
    <t>13 0 00 00000</t>
  </si>
  <si>
    <t>13 5 00 00000</t>
  </si>
  <si>
    <t>13 5 01 00000</t>
  </si>
  <si>
    <t>Подпрограмма «Развитие туризма в Междуреченском муниципальном округе»</t>
  </si>
  <si>
    <t>13 5 01 20430</t>
  </si>
  <si>
    <t>Муниципальная программа «Управление муниципальными финансами Междуреченского муниципального округа на 2023 – 2027  годы»</t>
  </si>
  <si>
    <t>12 1 00 00000</t>
  </si>
  <si>
    <t>12 1 02 00000</t>
  </si>
  <si>
    <t>12 1 02 12590</t>
  </si>
  <si>
    <t>12 1 02 70030</t>
  </si>
  <si>
    <t>Муниципальная программа «Совершенствование системы управления муниципальным имуществом и земельными ресурсами Междуреченского муниципального округа на 2020-2024 годы»</t>
  </si>
  <si>
    <t>17 0 00 00000</t>
  </si>
  <si>
    <t>17 1 00 00000</t>
  </si>
  <si>
    <t>17 1 01 00000</t>
  </si>
  <si>
    <t>17 1 01 20520</t>
  </si>
  <si>
    <t>17 1 03 00000</t>
  </si>
  <si>
    <t>17 2 00 00000</t>
  </si>
  <si>
    <t>17 2 02 00000</t>
  </si>
  <si>
    <t>17 2 02 20540</t>
  </si>
  <si>
    <t>06 0 00 00000</t>
  </si>
  <si>
    <t>06 1 00 00000</t>
  </si>
  <si>
    <t>06 1 01 00000</t>
  </si>
  <si>
    <t>06 1 01 23060</t>
  </si>
  <si>
    <t>04 3 01 00000</t>
  </si>
  <si>
    <t>04 3 01 23060</t>
  </si>
  <si>
    <t>Муниципальная  программа «Обеспечение профилактики правонарушений на территории  Междуреченского муниципального округа на 2023-2027 годы»</t>
  </si>
  <si>
    <t>06 2 00 00000</t>
  </si>
  <si>
    <t>Муниципальная программа «Развитие образования Междуреченского муниципального округа на 2023-2027 годы»</t>
  </si>
  <si>
    <t>01 0 00 00000</t>
  </si>
  <si>
    <t>01 4 00 00000</t>
  </si>
  <si>
    <t>Муниципальная программа «Сохранение и совершенствование транспортной системы на территории Междуреченского муниципального округа на 2023 – 2027 годы»</t>
  </si>
  <si>
    <t>11 0 00 00000</t>
  </si>
  <si>
    <t>11 2 00 00000</t>
  </si>
  <si>
    <t>11 2 01 00000</t>
  </si>
  <si>
    <t>11 2 01 S1370</t>
  </si>
  <si>
    <t>11 1 00 00000</t>
  </si>
  <si>
    <t>11 1 01 00000</t>
  </si>
  <si>
    <t>11 1 01 41200</t>
  </si>
  <si>
    <t>11 1 02 00000</t>
  </si>
  <si>
    <t>11 1 02 S1360</t>
  </si>
  <si>
    <t>11 1 03 20700</t>
  </si>
  <si>
    <t>11 1 04 00000</t>
  </si>
  <si>
    <t>11 1 04 20300</t>
  </si>
  <si>
    <t>11 1 05 00000</t>
  </si>
  <si>
    <t>11 1 06 00000</t>
  </si>
  <si>
    <t>Муниципальная программа «Содействие развитию предпринимательской деятельности в Междуреченском муниципальном округе Вологодской области на 2023-2027 годы»</t>
  </si>
  <si>
    <t>02 0 00 00000</t>
  </si>
  <si>
    <t>02 0 01 00000</t>
  </si>
  <si>
    <t>02 0 01 S1250</t>
  </si>
  <si>
    <t xml:space="preserve">02 0 02 80610 </t>
  </si>
  <si>
    <t xml:space="preserve">02 0 03 80640 </t>
  </si>
  <si>
    <t xml:space="preserve">02 0 03 80650 </t>
  </si>
  <si>
    <t xml:space="preserve">Муниципальная программа «Совершенствование системы управления муниципальным имуществом и земельными ресурсами Междуреченского муниципального округа на 2020-2024 годы» </t>
  </si>
  <si>
    <t>17 2 01 00000</t>
  </si>
  <si>
    <t>17 2 01 80660</t>
  </si>
  <si>
    <t>Муниципальная программа «Капитальный ремонт муниципального жилищного фонда Междуреченского муниципального округа на 2023-2027 годы»</t>
  </si>
  <si>
    <t>15 0 00 00000</t>
  </si>
  <si>
    <t>15 0 01 00000</t>
  </si>
  <si>
    <t>15 0 01 25010</t>
  </si>
  <si>
    <t>Муниципальная программа «Переселение граждан из аварийного жилищного фонда Междуреченского муниципального округа Вологодской области на 2019-2025 годы»</t>
  </si>
  <si>
    <t>16 0 00 00000</t>
  </si>
  <si>
    <t>16 0 F3 00000</t>
  </si>
  <si>
    <t>16 0 F3 67483</t>
  </si>
  <si>
    <t>16 0 F3 67484</t>
  </si>
  <si>
    <t>16 0 F3 6748S</t>
  </si>
  <si>
    <t>Муниципальная программа «Развитие газификации на территории Междуреченского муниципального округа на 2023-2027 годы»</t>
  </si>
  <si>
    <t>10 0 00 00000</t>
  </si>
  <si>
    <t>10 0 02 00000</t>
  </si>
  <si>
    <t>10 0 02 20500</t>
  </si>
  <si>
    <t>Муниципальная программа «Модернизация коммунального хозяйства на территории Междуреченского муниципального округа на 2023-2027 годы»</t>
  </si>
  <si>
    <t>14 0 00 00000</t>
  </si>
  <si>
    <t>14 1 00 00000</t>
  </si>
  <si>
    <t>14 1 01 25050</t>
  </si>
  <si>
    <t>Муниципальная программа «Формирование современной городской среды на территории села Шуйское Междуреченского муниципального округа на 2023-2027 годы»</t>
  </si>
  <si>
    <t>Муниципальная  программа «Обеспечение экологической безопасности на территории Междуреченского муниципального округа на 2023-2027 годы»</t>
  </si>
  <si>
    <t>08 0 01 00000</t>
  </si>
  <si>
    <t>08 0 01 20110</t>
  </si>
  <si>
    <t>01 1 00 00000</t>
  </si>
  <si>
    <t>01 1 01 00000</t>
  </si>
  <si>
    <t>01 1 01 10590</t>
  </si>
  <si>
    <t>01 1 01 70030</t>
  </si>
  <si>
    <t>01 2 00 00000</t>
  </si>
  <si>
    <t>01 2 01 00000</t>
  </si>
  <si>
    <t>01 2  01 13590</t>
  </si>
  <si>
    <t>01 2 01 72010</t>
  </si>
  <si>
    <t>01 2 01 70030</t>
  </si>
  <si>
    <t>01 4 02 00000</t>
  </si>
  <si>
    <t>Муниципальная программа «Развитие образования  Междуреченского муниципального округа на 2023-2027 годы»</t>
  </si>
  <si>
    <t>01 3 00 00000</t>
  </si>
  <si>
    <t>01 3 01 00000</t>
  </si>
  <si>
    <t>01 3 01 15590</t>
  </si>
  <si>
    <t>01 3 01 70030</t>
  </si>
  <si>
    <t>13 3 00 00000</t>
  </si>
  <si>
    <t>13 3 01 00000</t>
  </si>
  <si>
    <t>13 3 01 15590</t>
  </si>
  <si>
    <t>13 3 01 70030</t>
  </si>
  <si>
    <t>Расходы, не включенные в программу «Развитие образования  Междуреченского муниципального округа на 2023 -2027 годы»</t>
  </si>
  <si>
    <t>Муниципальная программа «Развитие образования Междуреченского муниципального округа на 2023 -2027 годы»</t>
  </si>
  <si>
    <t>01 4 04 00000</t>
  </si>
  <si>
    <t>01 4 04 27020</t>
  </si>
  <si>
    <t>01 4  01 00000</t>
  </si>
  <si>
    <t xml:space="preserve">01 4  01 00190 </t>
  </si>
  <si>
    <t>01 4  01 00190</t>
  </si>
  <si>
    <t>01 4 01 70030</t>
  </si>
  <si>
    <t>01 4  01 70030</t>
  </si>
  <si>
    <t>13 1 00 00000</t>
  </si>
  <si>
    <t>13 1 01 00000</t>
  </si>
  <si>
    <t>13 1 01 01590</t>
  </si>
  <si>
    <t>13 1 01 70030</t>
  </si>
  <si>
    <t>13 2 00 00000</t>
  </si>
  <si>
    <t>13 2 01 00000</t>
  </si>
  <si>
    <t>13 2 01 01590</t>
  </si>
  <si>
    <t>13 2 01 70030</t>
  </si>
  <si>
    <t>13 4 00 00000</t>
  </si>
  <si>
    <t>13 4 01 00000</t>
  </si>
  <si>
    <t>13 4 01 01590</t>
  </si>
  <si>
    <t>13 4 01 70030</t>
  </si>
  <si>
    <t>ЗДРАВООХРАНЕНИЕ</t>
  </si>
  <si>
    <t>04 2 01  83010</t>
  </si>
  <si>
    <t>04 2 02 00000</t>
  </si>
  <si>
    <t>04 2 02 83030</t>
  </si>
  <si>
    <t>04 2 02 83040</t>
  </si>
  <si>
    <t>Муниципальная программа «Обеспечение жильем молодых семей в Междуреченском муниципальном округе на 2023-2027 годы»</t>
  </si>
  <si>
    <t>05 0 00 00000</t>
  </si>
  <si>
    <t>05 0 01 00000</t>
  </si>
  <si>
    <t>05 0 01 L4970</t>
  </si>
  <si>
    <r>
      <t>Муниципальная программа «Комплексное  развитие сельских территорий</t>
    </r>
    <r>
      <rPr>
        <b/>
        <sz val="10"/>
        <color theme="1"/>
        <rFont val="Times New Roman"/>
        <family val="1"/>
        <charset val="204"/>
      </rPr>
      <t xml:space="preserve"> </t>
    </r>
    <r>
      <rPr>
        <sz val="10"/>
        <color theme="1"/>
        <rFont val="Times New Roman"/>
        <family val="1"/>
        <charset val="204"/>
      </rPr>
      <t>Междуреченского муниципального округа на 2023-2027 годы»</t>
    </r>
  </si>
  <si>
    <t>07 0 00 00000</t>
  </si>
  <si>
    <t>07 0 01 00000</t>
  </si>
  <si>
    <t>07 0 01 L5764</t>
  </si>
  <si>
    <t xml:space="preserve">17 2 00 00000 </t>
  </si>
  <si>
    <t xml:space="preserve">17 2 P1 00000 </t>
  </si>
  <si>
    <t>17 2 P1 00000</t>
  </si>
  <si>
    <t>17 2 P1 72300</t>
  </si>
  <si>
    <t>Муниципальная программа «Развитие физической культуры и спорта в Междуреченском муниципальном округе на 2023-2027 годы»</t>
  </si>
  <si>
    <t>09 0 00 00000</t>
  </si>
  <si>
    <t>09 1 00 00000</t>
  </si>
  <si>
    <t>09 1 01 00000</t>
  </si>
  <si>
    <t>09 1 02 00000</t>
  </si>
  <si>
    <t>Муниципальная программа «Управление муниципальными финансами Междуреченского муниципального округа на 2023-2027 годы»</t>
  </si>
  <si>
    <t>12 3 00 00000</t>
  </si>
  <si>
    <t>12 3 01 00000</t>
  </si>
  <si>
    <t>12 3 01 20990</t>
  </si>
  <si>
    <t>Судебная система</t>
  </si>
  <si>
    <t>610</t>
  </si>
  <si>
    <t>Сельское хозяйство и рыболовство</t>
  </si>
  <si>
    <t>Обеспечение деятельности Контрольно-счетной комиссии Междуреченского муниципального округа</t>
  </si>
  <si>
    <t>10</t>
  </si>
  <si>
    <t>310</t>
  </si>
  <si>
    <t>330</t>
  </si>
  <si>
    <t>18 2 00 00000</t>
  </si>
  <si>
    <t>18 1 01 00000</t>
  </si>
  <si>
    <t>18 1 01 00190</t>
  </si>
  <si>
    <t>18 2 02 25040</t>
  </si>
  <si>
    <t>18 2 01 00000</t>
  </si>
  <si>
    <t>18 2 02 00000</t>
  </si>
  <si>
    <t>18 1 01 70030</t>
  </si>
  <si>
    <t>13</t>
  </si>
  <si>
    <t xml:space="preserve">13 </t>
  </si>
  <si>
    <t>110</t>
  </si>
  <si>
    <t>850</t>
  </si>
  <si>
    <t>630</t>
  </si>
  <si>
    <t>Реализация функций, связанных с общегосударственным управлением</t>
  </si>
  <si>
    <t xml:space="preserve">04 0 00 00000 </t>
  </si>
  <si>
    <t>04 3 00 00000</t>
  </si>
  <si>
    <t>Осуществление мероприятий по обеспечению безопасности на водных объектах</t>
  </si>
  <si>
    <t>11 1 03 00000</t>
  </si>
  <si>
    <t>Муниципальная программа «Сохранение и совершенствование транспортной системы на территории Междуреченского муниципального округа на 2023– 2027 годы»</t>
  </si>
  <si>
    <t>Подпрограмма «Сохранение и совершенствование сети автомобильных дорог местного значения»</t>
  </si>
  <si>
    <t>Основное мероприятие «Содержание  автомобильных дорог местного значения и искусственных сооружений на них»</t>
  </si>
  <si>
    <t>810</t>
  </si>
  <si>
    <t xml:space="preserve">02 0 03 00000 </t>
  </si>
  <si>
    <t>14 1 01 00000</t>
  </si>
  <si>
    <t>410</t>
  </si>
  <si>
    <t>03 0 00 00000</t>
  </si>
  <si>
    <t>03 0 F2 00000</t>
  </si>
  <si>
    <t>Содержание мест захоронения</t>
  </si>
  <si>
    <t>18 2 01 25030</t>
  </si>
  <si>
    <t>Создание мест для накопления ТКО, создание условий для массового отдыха жителей, содержание адресного хозяйства и общественных территорий</t>
  </si>
  <si>
    <t>18 2 03 00000</t>
  </si>
  <si>
    <t>18 2 03 S1090</t>
  </si>
  <si>
    <t>Обеспечение питанием обучающихся с ограниченными возможностями здоровья, не проживающих в организациях, осуществляющих образовательную деятельность</t>
  </si>
  <si>
    <t>Периодическая печать и издательства</t>
  </si>
  <si>
    <t>Процентные платежи по долговым обязательствам округа</t>
  </si>
  <si>
    <t>Подпрограмма «Обслуживание муниципального долга округа»</t>
  </si>
  <si>
    <t>Подпрограмма «Обеспечение реализации муниципальной программы «Управление муниципальными финансами Междуреченского муниципального округа на 2023 – 2027 годы»</t>
  </si>
  <si>
    <t>НАЦИОНАЛЬНАЯ ОБОРОНА</t>
  </si>
  <si>
    <t>Мобилизационная и вневойсковая подготовка</t>
  </si>
  <si>
    <t>75 0 00 00000</t>
  </si>
  <si>
    <t>75 0 00 51180</t>
  </si>
  <si>
    <t>Муниципальная  программа «Снижение рисков и смягчение последствий чрезвычайных ситуаций природного и техногенного характера на 2023-2027 годы»</t>
  </si>
  <si>
    <t>19 0 00 00000</t>
  </si>
  <si>
    <t>Основное мероприятие «Обеспечение деятельности единой  дежурно-диспетчерской службы»</t>
  </si>
  <si>
    <t>19 0 04 00000</t>
  </si>
  <si>
    <t>19 0 04 00190</t>
  </si>
  <si>
    <t>19 0 04  00190</t>
  </si>
  <si>
    <t>19 0 04 70030</t>
  </si>
  <si>
    <t>Основное мероприятие «Расширение доступа начинающих предпринимателей и субъектов малого и среднего предпринимательства к финансовым и материальным ресурсам, в том числе предоставление субсидии субъектам малого и среднего бизнеса округа на развитие мобильной торговли в малонаселенных и труднодоступных населенных пунктах»</t>
  </si>
  <si>
    <t>Комплектования книжных фондов муниципальных библиотек</t>
  </si>
  <si>
    <t>11 1 05 41300</t>
  </si>
  <si>
    <t>11 1 06 41101</t>
  </si>
  <si>
    <t>Проведение мероприятий по обеспечению условий для организации питания обучающихся в муниципальных образовательных организациях</t>
  </si>
  <si>
    <t>Общее образование</t>
  </si>
  <si>
    <t>01 2 01 13590</t>
  </si>
  <si>
    <t>Распределение бюджетных ассигнований по разделам, подразделам, целевым статьям (муниципальным программам и непрограммным направлениям деятельности) группам (группам и подгруппам) видов расходов классификации расходов бюджетов на 2023 и плановый период 2024 и 2025 годов</t>
  </si>
  <si>
    <t>2023 год</t>
  </si>
  <si>
    <t>2024 год</t>
  </si>
  <si>
    <t>2025 год</t>
  </si>
  <si>
    <t>7</t>
  </si>
  <si>
    <t>8</t>
  </si>
  <si>
    <t>11</t>
  </si>
  <si>
    <t>50,2</t>
  </si>
  <si>
    <t>Подпрограмма «Обеспечение сбалансированности бюджета округа и повышение эффективности бюджетных расходов  на 2023-2027 годы»</t>
  </si>
  <si>
    <t>Основное мероприятие «Обеспечение бюджетного процесса в части исполнения бюджета округа в соответствии с бюджетным законодательством»</t>
  </si>
  <si>
    <t>Подпрограмма «Оптимизация состава муниципальной собственности Междуреченского муниципального округа»</t>
  </si>
  <si>
    <t>Основное мероприятие «Изготовление экспертных заключений о признании аварийными, подлежащими сносу или реконструкции  и проектов организации работ по сносу аварийных и ветхих объектов капитального строительства»</t>
  </si>
  <si>
    <t>Подпрограмма «Обеспечение оформления прав муниципальной собственности на земельные учсастки и их рациональное использование»</t>
  </si>
  <si>
    <t xml:space="preserve">Муниципальная программа «Совершенствование системы управления муниципальным имуществом и земельными ресурсами Междуреченского муниципального округа на 2023-2027 годы» </t>
  </si>
  <si>
    <t xml:space="preserve">Основное мероприятие «Организация выполнения кадастровых работ, в том числе комплексных в отношении земельных участков Междуреченского муниципального округа» </t>
  </si>
  <si>
    <t>Основное мероприятие «Оплата взносов на капитальный ремонт и услуг за содержание объектов муниципального имущества,  оплата услуг по начислению и администрированию платежей за наем жилых помещений»</t>
  </si>
  <si>
    <t>Основное мероприятие «Поддержка проектов, направленных на развитие туристского кластера на территории округа»</t>
  </si>
  <si>
    <t>17 1 02 00000</t>
  </si>
  <si>
    <t>17 1 02 20530</t>
  </si>
  <si>
    <t>17 1 03 20510</t>
  </si>
  <si>
    <t>Муниципальна программа «Развитие территории Междуреченского муниципального округа на 2023 - 2027 годы»</t>
  </si>
  <si>
    <t>Подпрограмма «Обеспечение пожарной безопасности на территории Междуреченского муниципального округа»</t>
  </si>
  <si>
    <t>Основное мероприятие «Защита населения и территории от чрезвычайных ситуаций природного и техногенного характера, пожарная безопасность»</t>
  </si>
  <si>
    <t>14</t>
  </si>
  <si>
    <t>19 0 05 S1060</t>
  </si>
  <si>
    <t>19 0 05 00000</t>
  </si>
  <si>
    <t>Основное мероприятие «Внедрение и  эксплуатация аппаратно-программного комплекса «Безопасный город»</t>
  </si>
  <si>
    <t>19 0 03 81060</t>
  </si>
  <si>
    <t>19 0 02 81280</t>
  </si>
  <si>
    <t>19 0 02 00000</t>
  </si>
  <si>
    <t>19 0 03 00000</t>
  </si>
  <si>
    <t>Основное мероприятие «Проведение мероприятий по предотвращению распространения сорного растения борщевик Сосновского»</t>
  </si>
  <si>
    <t xml:space="preserve">19 0 01 00000 </t>
  </si>
  <si>
    <t>19 0 01 20230</t>
  </si>
  <si>
    <t>Основное мероприятие «Подготовка сил и средств для защиты населения при чрезвычайных ситуациях»</t>
  </si>
  <si>
    <t>Повышение квалификации работников органов местного самоуправления округа</t>
  </si>
  <si>
    <t>Основное мероприятие «Обеспечение безопасности населения на водных объектах, расположенных на территории округа»</t>
  </si>
  <si>
    <t>Основное мероприятие «Внедрение современных технических средств, направленных на своевременное оповещение населения при возникновении чрезвычайных ситуаций»</t>
  </si>
  <si>
    <t>01 4 02 24010</t>
  </si>
  <si>
    <t>Основное мероприятие «Компенсация потерь в доходах транспортным организациям и индивидуальным предпринимателям, осуществляющим  перевозки населения автобусами по социально- значимым внутрирайонным маршрутам, в том числе оказание услуг по перевозке населения автомобильным транспортом по регулируемым тарифам»</t>
  </si>
  <si>
    <t>02 0 02 00000</t>
  </si>
  <si>
    <t xml:space="preserve">Основное мероприятие «Обеспечение консультативной, образовательной, организационно -методической и информационной поддержки субъектам малого и среднего предпринимательства, социального предпринимательства и  физическим лицам, не являющимися индивидуальными предпринимателями и применяющим специальный налоговый режим «Налог на профессиональный доход»  </t>
  </si>
  <si>
    <t>Основное мероприятие «Содействие росту конкурентоспособности и продвижению продукции субъектов малого и среднего предпринимательства, социального предпринимательства и физических лиц, не являющимися  не являющимися индивидуальными предпринимателями и применяющим специальный налоговый режим «Налог на профессиональный доход»</t>
  </si>
  <si>
    <t>Основное мероприятие «Оплата коммунальных услуг пустующих жилых и нежилых помещений, находящихся в муниципальной собственности Междуреченского муниципального округа»</t>
  </si>
  <si>
    <t>17 1 04 00000</t>
  </si>
  <si>
    <t>17 1 04 62100</t>
  </si>
  <si>
    <t>10 0 01 00000</t>
  </si>
  <si>
    <t>Основное мероприятие «Разработка проектно-сметной документации и экспертиза»</t>
  </si>
  <si>
    <t>Разработка проектно-сметной документации и экспертиза</t>
  </si>
  <si>
    <t>10 0 01 83110</t>
  </si>
  <si>
    <t>Основное мероприятие «Организация и содержание мест захоронения»</t>
  </si>
  <si>
    <t>Основное мероприятие «Организация уличного освещения»</t>
  </si>
  <si>
    <t>Субсидия на организацию уличного освещения в рамках подпрограммы «Энергосбережение и повышение энергетической эффективности на территории Вологодской области» государственной программы «Развитие топливно-энергетического комплекса и коммунальной инфраструктуры на территории Вологодской области на 2021-2025 годы»</t>
  </si>
  <si>
    <t>Основное мероприятие «Реализация регионального проекта «Народный бюджет»</t>
  </si>
  <si>
    <t>Мероприятия в рамках реализации регионального проекта «Народный бюджет»</t>
  </si>
  <si>
    <t>07 0 02 00000</t>
  </si>
  <si>
    <t>07 0 02 S1400</t>
  </si>
  <si>
    <t>01 1 01 72010</t>
  </si>
  <si>
    <t>01 2 06 00000</t>
  </si>
  <si>
    <t>01 2 06 S1490</t>
  </si>
  <si>
    <t>01 2 04 00000</t>
  </si>
  <si>
    <t>01 2 04 72020</t>
  </si>
  <si>
    <t>01 2 04 L3041</t>
  </si>
  <si>
    <t>01 2 04 S1440</t>
  </si>
  <si>
    <t>01 2  05 00000</t>
  </si>
  <si>
    <t>01 2  05 53031</t>
  </si>
  <si>
    <t>01 2 06 72020</t>
  </si>
  <si>
    <t>01 4 03 00000</t>
  </si>
  <si>
    <t>01 4 03 27020</t>
  </si>
  <si>
    <t>Муниципальная программа «Развитие культуры и туризма  в Междуреченском муниципальном округе на 2023 – 2027 годы»</t>
  </si>
  <si>
    <t>Подпрограмма «Развитие библиотечного дела»</t>
  </si>
  <si>
    <t>Основное мероприятие «Региональный проект « Обеспечение качественного нового уровня развития инфраструктуры культуры («Культурная среда»)»</t>
  </si>
  <si>
    <t>13 4 02 00000</t>
  </si>
  <si>
    <t>13 4 02 S1960</t>
  </si>
  <si>
    <t>13 2 01 S1960</t>
  </si>
  <si>
    <t>Обеспечение развития и укрепление материально-технической базы муниципальных учреждений отрасли культуры</t>
  </si>
  <si>
    <t>Членский взнос в Ассоциацию по улучшению состояния здоровья и качества жизни населения «Здоровые города, районы и поселки»</t>
  </si>
  <si>
    <t>Подпрограмма «Формирование и развитие кадрового потенциала в Междуреченском муниципальном округе»</t>
  </si>
  <si>
    <t>Основное мероприятие «Совершенствование организационных и правовых механизмов профессиональной служебной деятельности муниципальных служащих органов местного самоуправления округа»</t>
  </si>
  <si>
    <t>Основное мероприятие «Обеспечение кадрами бюджетных учреждений социальной сферы, расположенных на территории Междуреченского муниципального округа»</t>
  </si>
  <si>
    <t xml:space="preserve">Основное мероприятие «Обеспечение деятельности физкультурно-оздоровительных комплексов» </t>
  </si>
  <si>
    <t>Другие вопросы в области коммунального хозяйства</t>
  </si>
  <si>
    <t>78 4 00 00000</t>
  </si>
  <si>
    <t>Отдельные вопросы в области жилищно-коммунального хозяйства</t>
  </si>
  <si>
    <t>78 4 00 25080</t>
  </si>
  <si>
    <t>Создание и использование запаса (резерва) топливных ресурсов</t>
  </si>
  <si>
    <t>Основное мероприятие «Обеспечение деятельности администрации округа, в том числе организация материально-технического, программного обеспечения»</t>
  </si>
  <si>
    <t>Попрограмма «Обеспечение реализации муниципальной программы «Развитие территории Междуреченского муниципального округа на 2023 -2027 годы»</t>
  </si>
  <si>
    <t>Основное мероприятие «Обеспечение деятельности управления по развитию территории»</t>
  </si>
  <si>
    <t>Субсидии некоммерческим организациям (за исключением государственных (муниципальных) учреждений)</t>
  </si>
  <si>
    <t>Сумма (тыс. рублей)</t>
  </si>
  <si>
    <t>округа  «О бюджете округа на 2023 год и</t>
  </si>
  <si>
    <t>плановый период 2024 и 2025 годов»</t>
  </si>
  <si>
    <t xml:space="preserve">Осуществление отдельных государственных полномочий в соответствии с законом области от 28 апреля 2006 года № 1443-ОЗ «О наделении органов местного самоуправления муниципальных районов, муниципальных округов и городских округов Вологодской области отдельными государственными полномочиями в сфере архивного дела» </t>
  </si>
  <si>
    <t>Осуществление отдельных государственных полномочий в соответствии с законом области от 5 октября 2006 года № 1501-ОЗ «О наделении органов местного самоуправления муниципальных районов, муниципальных округов и городских округов Вологодской области отдельными государственными полномочиями в сфере регулирования цен (тарифов)» за счет средств единой субвенции</t>
  </si>
  <si>
    <t xml:space="preserve">Подпрограмма «Формирование и развитие кадрового потенциала в Междуреченском муниципальном округе» </t>
  </si>
  <si>
    <t>Осуществление отдельных государственных полномочий в соответствии с законом области от 28 апреля 2006 года № 1443-ОЗ «О наделении органов местного самоуправления муниципальных районов, муниципальных округов и городских округов Вологодской области отдельными государственными полномочиями в сфере архивного дела» в части выплаты заработной платы</t>
  </si>
  <si>
    <t>Повышение квалификации муниципальных служащих органов местного самоуправления округа</t>
  </si>
  <si>
    <t>Осуществление первичного воинского учета органами местного самоуправления  поселений, муниципальных и городских округов</t>
  </si>
  <si>
    <t xml:space="preserve">Софинансирование мероприятий по переселению граждан за счет средств бюджета округа </t>
  </si>
  <si>
    <t>Основное мероприятие «Техническое обслуживание и аварийно-диспетчерское обслуживание построенных распределительных газопроводов»</t>
  </si>
  <si>
    <t>Основное мероприятие «Модернизация коммунального хозяйства на территории округа»</t>
  </si>
  <si>
    <t>Основное мероприятие «Обеспечение деятельности управления образования округа как ответственного исполнителя муниципальной программы»</t>
  </si>
  <si>
    <t>Основное мероприятие «Поддержка молодых семей Междуреченского муниципального округа в приобретении жилья»</t>
  </si>
  <si>
    <t>Подпрограмма «Совершенствование системы учета, использования и распоряжения земельными ресурсами Междуреченского муниципального округа»</t>
  </si>
  <si>
    <t>Выплаты за звание «Почетный гражданин округа»</t>
  </si>
  <si>
    <t xml:space="preserve">09 1 01 20600  </t>
  </si>
  <si>
    <t>09 1 01 20600</t>
  </si>
  <si>
    <t>09 1 02 20600</t>
  </si>
  <si>
    <t>09 1 03 00000</t>
  </si>
  <si>
    <t>09 1 03 20600</t>
  </si>
  <si>
    <t>09 1 04 00000</t>
  </si>
  <si>
    <t>09 1 04 20600</t>
  </si>
  <si>
    <t>Подпрограмма «Вовлечение населения в занятии физической культурой и спортом»</t>
  </si>
  <si>
    <t>09 2 00 00000</t>
  </si>
  <si>
    <t>09 2 01 00000</t>
  </si>
  <si>
    <t>09 2 01 00590</t>
  </si>
  <si>
    <t>09 2 01 70030</t>
  </si>
  <si>
    <t>09 2 02 00000</t>
  </si>
  <si>
    <t>09 2 02 S1760</t>
  </si>
  <si>
    <t>Основное мероприятие «Обслуживание муниципального долга округа»</t>
  </si>
  <si>
    <t>Подпрограмма «Обеспечение благоустройства территории Междуреченского муниципального округа»</t>
  </si>
  <si>
    <t>Основное мероприятие «Прочие мероприятия по благоустройству территории Междуреченского муниципального округа»</t>
  </si>
  <si>
    <t xml:space="preserve">Приложение 5 </t>
  </si>
  <si>
    <t>Муниципальная программа «Комплексное  развитие сельских территорий Междуреченского муниципального округа на 2023-2027 годы»</t>
  </si>
  <si>
    <t>Подпрограмма «Физкультура и массовый спорт»</t>
  </si>
  <si>
    <t>Организация и проведение мероприятий на территории округа по месту жительства  и (или) отдыха организованных занятий граждан физической культурой</t>
  </si>
  <si>
    <t>18 2 04 00000</t>
  </si>
  <si>
    <t>18 2 04 S2270</t>
  </si>
  <si>
    <t>Основное мероприятие «Совершенствование организационных и правовых механизмов профессиональной служебной деятельности работников органов местного самоуправления округа»</t>
  </si>
  <si>
    <r>
      <t xml:space="preserve">Обеспечение деятельности </t>
    </r>
    <r>
      <rPr>
        <sz val="10"/>
        <rFont val="Times New Roman"/>
        <family val="1"/>
        <charset val="204"/>
      </rPr>
      <t>многофункционального</t>
    </r>
    <r>
      <rPr>
        <sz val="10"/>
        <color theme="1"/>
        <rFont val="Times New Roman"/>
        <family val="1"/>
        <charset val="204"/>
      </rPr>
      <t xml:space="preserve"> центра предоставления государственных и муниципальных услуг</t>
    </r>
  </si>
  <si>
    <t>Осуществление полномочий по первичному воинскому учету</t>
  </si>
  <si>
    <t>18 3 01 00000</t>
  </si>
  <si>
    <t>18 3 01 23010</t>
  </si>
  <si>
    <t>Расходы на мероприятия по обеспечению первичных мер пожарной безопасности</t>
  </si>
  <si>
    <t>Предупреждение и ликвидация последствий чрезвычайных ситуаций и стихийных бедствий</t>
  </si>
  <si>
    <t>76 0 00 00000</t>
  </si>
  <si>
    <t>Расходы на осуществление мероприятий по организации деятельности аварийно-спасательных служб и (или) аварийно-спасательных формирований, и иные мероприятия по защите населения и территории муниципального образования от чрезвычайных ситуаций природного и техногенного характера</t>
  </si>
  <si>
    <t>Расходы на внедрение современных технических средств, направленных на своевременное оповещение населения при возникновении чрезвычайных ситуаций</t>
  </si>
  <si>
    <t>Расходы на внедрение и (или) эксплуатацию  аппаратно-программного комплекса «Безопасный город»</t>
  </si>
  <si>
    <t xml:space="preserve">Расходы на реализацию мероприятий по содействию занятости населения </t>
  </si>
  <si>
    <t>Расходы на проведение мероприятий по предотвращению распространения сорного растения борщевик Сосновского</t>
  </si>
  <si>
    <t>Расходы на выполнение работ по содержанию  автомобильных дорог и искусственных сооружений</t>
  </si>
  <si>
    <t>Реализация прочих мероприятий в сфере дорожного хозяйства</t>
  </si>
  <si>
    <t xml:space="preserve">Расходы на выполнение работ по ремонту и капитальному ремонту автомобильных дорог и искусственных сооружений </t>
  </si>
  <si>
    <t>Расходы на выполнение проектно-изыскательских работ (ПИР), экспертиз</t>
  </si>
  <si>
    <t xml:space="preserve">Расходы на осуществление мероприятий  по капитальному ремонту муниципального жилищного фонда </t>
  </si>
  <si>
    <t>03 0 F2 55551</t>
  </si>
  <si>
    <t>03 0 F2 S1552</t>
  </si>
  <si>
    <t>Основное мероприятие "Реализация регионального проекта "Формирование комфортной городской среды"</t>
  </si>
  <si>
    <t>Расходы на реализацию мероприятий по благоустройству дворовых территорий</t>
  </si>
  <si>
    <t>Расходы на реализацию мероприятий по благоустройству общественных пространств</t>
  </si>
  <si>
    <t>18 3 00 00000</t>
  </si>
  <si>
    <t>11 1 02 S1350</t>
  </si>
  <si>
    <t xml:space="preserve">Осуществление дорожной деятельности в отношении автомобильных дорог общего пользования местного значения </t>
  </si>
  <si>
    <t>Подготовка объектов теплоэнергетики, находящихся в муниципальной собственности, к работе в осенне-зимний период</t>
  </si>
  <si>
    <t>14 1 01 S3150</t>
  </si>
  <si>
    <t>Строительство и разработка ПСД сетей уличного освещения на территории округа</t>
  </si>
  <si>
    <t>18 2 03 25020</t>
  </si>
  <si>
    <t>01 2 08 S1460</t>
  </si>
  <si>
    <t>01 2 08 00000</t>
  </si>
  <si>
    <t>Основное мероприятие «Услуги распределительно-логистических центров»</t>
  </si>
  <si>
    <t>Приобретение услуг распределительно-логистического центра на поставку продовольственных товаров для муниципальных образовательных организаций</t>
  </si>
  <si>
    <t>01 2 ЕВ 00000</t>
  </si>
  <si>
    <t>01 2 ЕВ 5179F</t>
  </si>
  <si>
    <t>Основное мероприятие «Региональный проект «Патриотическое воспитание граждан Российской Федерации Вологодской области»</t>
  </si>
  <si>
    <t>08 0 02 72314</t>
  </si>
  <si>
    <t>13 2 01 S1980</t>
  </si>
  <si>
    <t>Обеспечение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</si>
  <si>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320</t>
  </si>
  <si>
    <t>Основное мероприятие "Проведение аудита бухгалтерской отчетности муниципальных унитарных предприятий округа"</t>
  </si>
  <si>
    <t>Расходы на проведение аудита бухгалтерской отчетности муниципальных унитарных предприятий округа"</t>
  </si>
  <si>
    <t>17 1 05 20530</t>
  </si>
  <si>
    <t>17 1 05 00000</t>
  </si>
  <si>
    <t>17 2 05 20520</t>
  </si>
  <si>
    <t>Основное мероприятие "Подготовка проектов планировки и межевания территории"</t>
  </si>
  <si>
    <t>Расходы на подготовку проектов планировки и межевания территории</t>
  </si>
  <si>
    <t>17 2 05 00000</t>
  </si>
  <si>
    <t>Основное мероприятие "Изготовление экспертных заключений о признании аварийными, подлежащими сносу или реконструкции жилых помещений муниципального жилищного фонда, снос расселенных домов аварийного жилищного фонда"</t>
  </si>
  <si>
    <t>Расходы на изготовление экспертных заключений о признании аварийными, подлежащими сносу или реконструкции жилых помещений муниципального жилищного фонда, снос расселенных домов аварийного жилищного фонда</t>
  </si>
  <si>
    <t>15 0 03 20530</t>
  </si>
  <si>
    <t>15 0 03 00000</t>
  </si>
  <si>
    <t>Основное мероприятие "Приобретение имущества для муниципальных нужд"</t>
  </si>
  <si>
    <t>17 1 06 00000</t>
  </si>
  <si>
    <t>Расходы на приобретение имущества для муниципальных нужд</t>
  </si>
  <si>
    <t>17 1 06 20550</t>
  </si>
  <si>
    <t>01 2 Е1 00000</t>
  </si>
  <si>
    <t>Оснащение (обновление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общеобразовательным программам</t>
  </si>
  <si>
    <t>01 2 Е1 51720</t>
  </si>
  <si>
    <t>360</t>
  </si>
  <si>
    <t>Иные выплаты населению</t>
  </si>
  <si>
    <t>03 0 03 41101</t>
  </si>
  <si>
    <t>03 0 03 00000</t>
  </si>
  <si>
    <t>Основное мероприятие "Пуско-наладочные работы по пуску газа на построенных распределительных газопроводах"</t>
  </si>
  <si>
    <t>Расходы на пуско-наладочные работы по пуску газа на построенных распределительных газопроводах</t>
  </si>
  <si>
    <t>10 0 03 00000</t>
  </si>
  <si>
    <t>10 0 03 25080</t>
  </si>
  <si>
    <t>Расходы за счет резервного фонда местной администрации</t>
  </si>
  <si>
    <t>Основное мероприятие "Выполнение проектно-изыскательских работ (ПИР), экспертиз"</t>
  </si>
  <si>
    <t>14 1 03 00000</t>
  </si>
  <si>
    <t xml:space="preserve">Основное мероприятие "Мероприятия по созданию муниципального унитарного предприятия" </t>
  </si>
  <si>
    <t>Расходы на обеспечение мероприятий по созданию муниципального унитарного предприятия, в том числе субсидия на формирование уставного фонда МУПа</t>
  </si>
  <si>
    <t>14 1 03 21060</t>
  </si>
  <si>
    <t>06 2 02 23080</t>
  </si>
  <si>
    <t>06 2 02 00000</t>
  </si>
  <si>
    <t>ОБСЛУЖИВАНИЕ ГОСУДАРСТВЕННОГО (МУНИЦИПАЛЬНОГО) ДОЛГА</t>
  </si>
  <si>
    <t>Приложение 4</t>
  </si>
  <si>
    <t>изменений в решение от 20.12.2022 № 81"</t>
  </si>
  <si>
    <t>округа от 20.07.2023 № 90 «О внесении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</si>
</sst>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₽&quot;"/>
    <numFmt numFmtId="165" formatCode="0.0"/>
  </numFmts>
  <fonts count="8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5">
    <xf numFmtId="0" fontId="0" fillId="0" borderId="0" xfId="0"/>
    <xf numFmtId="0" fontId="0" fillId="0" borderId="0" xfId="0" applyAlignment="1">
      <alignment vertical="top"/>
    </xf>
    <xf numFmtId="165" fontId="1" fillId="0" borderId="0" xfId="0" applyNumberFormat="1" applyFont="1" applyBorder="1" applyAlignment="1">
      <alignment horizontal="center" vertical="center" wrapText="1" readingOrder="2"/>
    </xf>
    <xf numFmtId="0" fontId="0" fillId="0" borderId="0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wrapText="1"/>
    </xf>
    <xf numFmtId="165" fontId="3" fillId="0" borderId="0" xfId="0" applyNumberFormat="1" applyFont="1" applyBorder="1" applyAlignment="1">
      <alignment vertical="center" wrapText="1" readingOrder="2"/>
    </xf>
    <xf numFmtId="0" fontId="0" fillId="0" borderId="0" xfId="0" applyBorder="1"/>
    <xf numFmtId="0" fontId="0" fillId="0" borderId="0" xfId="0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top" wrapText="1"/>
    </xf>
    <xf numFmtId="49" fontId="3" fillId="0" borderId="1" xfId="0" applyNumberFormat="1" applyFont="1" applyBorder="1" applyAlignment="1">
      <alignment wrapText="1"/>
    </xf>
    <xf numFmtId="165" fontId="3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wrapText="1"/>
    </xf>
    <xf numFmtId="165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vertical="top" wrapText="1"/>
    </xf>
    <xf numFmtId="165" fontId="1" fillId="2" borderId="1" xfId="0" applyNumberFormat="1" applyFont="1" applyFill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vertical="center" wrapText="1" readingOrder="2"/>
    </xf>
    <xf numFmtId="0" fontId="1" fillId="0" borderId="1" xfId="0" applyNumberFormat="1" applyFont="1" applyBorder="1" applyAlignment="1">
      <alignment vertical="top" wrapText="1"/>
    </xf>
    <xf numFmtId="164" fontId="1" fillId="0" borderId="1" xfId="0" applyNumberFormat="1" applyFont="1" applyBorder="1" applyAlignment="1">
      <alignment vertical="top" wrapText="1"/>
    </xf>
    <xf numFmtId="0" fontId="4" fillId="0" borderId="1" xfId="0" applyNumberFormat="1" applyFont="1" applyBorder="1" applyAlignment="1">
      <alignment vertical="top" wrapText="1"/>
    </xf>
    <xf numFmtId="165" fontId="1" fillId="2" borderId="1" xfId="0" applyNumberFormat="1" applyFont="1" applyFill="1" applyBorder="1" applyAlignment="1">
      <alignment horizontal="center" vertical="center" wrapText="1" readingOrder="2"/>
    </xf>
    <xf numFmtId="0" fontId="3" fillId="0" borderId="1" xfId="0" applyNumberFormat="1" applyFont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165" fontId="1" fillId="0" borderId="1" xfId="0" applyNumberFormat="1" applyFont="1" applyBorder="1" applyAlignment="1">
      <alignment horizontal="center" vertical="center" shrinkToFit="1" readingOrder="2"/>
    </xf>
    <xf numFmtId="165" fontId="1" fillId="0" borderId="1" xfId="0" applyNumberFormat="1" applyFont="1" applyBorder="1" applyAlignment="1">
      <alignment horizontal="center" vertical="center"/>
    </xf>
    <xf numFmtId="165" fontId="3" fillId="0" borderId="1" xfId="0" applyNumberFormat="1" applyFont="1" applyBorder="1" applyAlignment="1">
      <alignment horizontal="center" vertical="center" wrapText="1" readingOrder="2"/>
    </xf>
    <xf numFmtId="0" fontId="1" fillId="0" borderId="1" xfId="0" applyNumberFormat="1" applyFont="1" applyBorder="1" applyAlignment="1">
      <alignment horizontal="left" vertical="top" wrapText="1"/>
    </xf>
    <xf numFmtId="0" fontId="1" fillId="2" borderId="1" xfId="0" applyNumberFormat="1" applyFont="1" applyFill="1" applyBorder="1" applyAlignment="1">
      <alignment vertical="top" wrapText="1"/>
    </xf>
    <xf numFmtId="0" fontId="6" fillId="0" borderId="1" xfId="0" applyNumberFormat="1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165" fontId="1" fillId="2" borderId="1" xfId="0" applyNumberFormat="1" applyFont="1" applyFill="1" applyBorder="1" applyAlignment="1">
      <alignment horizontal="center" vertical="center" wrapText="1" readingOrder="2"/>
    </xf>
    <xf numFmtId="165" fontId="1" fillId="2" borderId="1" xfId="0" applyNumberFormat="1" applyFont="1" applyFill="1" applyBorder="1" applyAlignment="1">
      <alignment horizontal="center" vertical="center" wrapText="1" readingOrder="2"/>
    </xf>
    <xf numFmtId="165" fontId="6" fillId="2" borderId="1" xfId="0" applyNumberFormat="1" applyFont="1" applyFill="1" applyBorder="1" applyAlignment="1">
      <alignment horizontal="center" vertical="center" wrapText="1" readingOrder="2"/>
    </xf>
    <xf numFmtId="165" fontId="1" fillId="2" borderId="1" xfId="0" applyNumberFormat="1" applyFont="1" applyFill="1" applyBorder="1" applyAlignment="1">
      <alignment horizontal="center" vertical="center" wrapText="1" readingOrder="2"/>
    </xf>
    <xf numFmtId="0" fontId="0" fillId="2" borderId="0" xfId="0" applyFill="1"/>
    <xf numFmtId="49" fontId="1" fillId="0" borderId="1" xfId="0" applyNumberFormat="1" applyFont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center" vertical="center" wrapText="1" readingOrder="2"/>
    </xf>
    <xf numFmtId="49" fontId="1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165" fontId="1" fillId="2" borderId="1" xfId="0" applyNumberFormat="1" applyFont="1" applyFill="1" applyBorder="1" applyAlignment="1">
      <alignment horizontal="center" vertical="center" wrapText="1" readingOrder="2"/>
    </xf>
    <xf numFmtId="165" fontId="3" fillId="0" borderId="1" xfId="0" applyNumberFormat="1" applyFont="1" applyBorder="1" applyAlignment="1">
      <alignment horizontal="center" vertical="center" wrapText="1" readingOrder="2"/>
    </xf>
    <xf numFmtId="0" fontId="7" fillId="0" borderId="0" xfId="0" applyFont="1"/>
    <xf numFmtId="165" fontId="1" fillId="2" borderId="1" xfId="0" applyNumberFormat="1" applyFont="1" applyFill="1" applyBorder="1" applyAlignment="1">
      <alignment horizontal="center" vertical="center" wrapText="1" readingOrder="2"/>
    </xf>
    <xf numFmtId="165" fontId="1" fillId="2" borderId="1" xfId="0" applyNumberFormat="1" applyFont="1" applyFill="1" applyBorder="1" applyAlignment="1">
      <alignment horizontal="center" vertical="center" wrapText="1" readingOrder="2"/>
    </xf>
    <xf numFmtId="165" fontId="1" fillId="0" borderId="1" xfId="0" applyNumberFormat="1" applyFont="1" applyBorder="1" applyAlignment="1">
      <alignment horizontal="center" vertical="center" wrapText="1" readingOrder="2"/>
    </xf>
    <xf numFmtId="165" fontId="3" fillId="0" borderId="1" xfId="0" applyNumberFormat="1" applyFont="1" applyBorder="1" applyAlignment="1">
      <alignment horizontal="center" vertical="center" wrapText="1" readingOrder="2"/>
    </xf>
    <xf numFmtId="165" fontId="1" fillId="0" borderId="1" xfId="0" applyNumberFormat="1" applyFont="1" applyBorder="1" applyAlignment="1">
      <alignment horizontal="center" vertical="center" wrapText="1" readingOrder="2"/>
    </xf>
    <xf numFmtId="49" fontId="1" fillId="0" borderId="1" xfId="0" applyNumberFormat="1" applyFont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vertical="center" wrapText="1" readingOrder="2"/>
    </xf>
    <xf numFmtId="165" fontId="3" fillId="0" borderId="1" xfId="0" applyNumberFormat="1" applyFont="1" applyBorder="1" applyAlignment="1">
      <alignment horizontal="center" vertical="center" wrapText="1" readingOrder="2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vertical="center" wrapText="1" readingOrder="2"/>
    </xf>
    <xf numFmtId="165" fontId="1" fillId="2" borderId="1" xfId="0" applyNumberFormat="1" applyFont="1" applyFill="1" applyBorder="1" applyAlignment="1">
      <alignment horizontal="center" vertical="center" wrapText="1" readingOrder="2"/>
    </xf>
    <xf numFmtId="165" fontId="1" fillId="2" borderId="1" xfId="0" applyNumberFormat="1" applyFont="1" applyFill="1" applyBorder="1" applyAlignment="1">
      <alignment horizontal="center" vertical="center" wrapText="1" readingOrder="2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vertical="center" wrapText="1" readingOrder="2"/>
    </xf>
    <xf numFmtId="165" fontId="1" fillId="0" borderId="1" xfId="0" applyNumberFormat="1" applyFont="1" applyBorder="1" applyAlignment="1">
      <alignment horizontal="center" vertical="center" wrapText="1" readingOrder="2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vertical="center" wrapText="1" readingOrder="2"/>
    </xf>
    <xf numFmtId="165" fontId="1" fillId="2" borderId="1" xfId="0" applyNumberFormat="1" applyFont="1" applyFill="1" applyBorder="1" applyAlignment="1">
      <alignment horizontal="center" vertical="center" wrapText="1" readingOrder="2"/>
    </xf>
    <xf numFmtId="165" fontId="3" fillId="0" borderId="1" xfId="0" applyNumberFormat="1" applyFont="1" applyBorder="1" applyAlignment="1">
      <alignment horizontal="center" vertical="center" wrapText="1" readingOrder="2"/>
    </xf>
    <xf numFmtId="49" fontId="1" fillId="0" borderId="1" xfId="0" applyNumberFormat="1" applyFont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vertical="center" wrapText="1" readingOrder="2"/>
    </xf>
    <xf numFmtId="165" fontId="3" fillId="0" borderId="1" xfId="0" applyNumberFormat="1" applyFont="1" applyBorder="1" applyAlignment="1">
      <alignment horizontal="center" vertical="center" wrapText="1" readingOrder="2"/>
    </xf>
    <xf numFmtId="49" fontId="1" fillId="0" borderId="1" xfId="0" applyNumberFormat="1" applyFont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vertical="center" wrapText="1" readingOrder="2"/>
    </xf>
    <xf numFmtId="49" fontId="1" fillId="0" borderId="1" xfId="0" applyNumberFormat="1" applyFont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center" vertical="center" wrapText="1" readingOrder="2"/>
    </xf>
    <xf numFmtId="49" fontId="1" fillId="0" borderId="1" xfId="0" applyNumberFormat="1" applyFont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vertical="center" wrapText="1" readingOrder="2"/>
    </xf>
    <xf numFmtId="165" fontId="1" fillId="2" borderId="1" xfId="0" applyNumberFormat="1" applyFont="1" applyFill="1" applyBorder="1" applyAlignment="1">
      <alignment horizontal="center" vertical="center" wrapText="1" readingOrder="2"/>
    </xf>
    <xf numFmtId="49" fontId="1" fillId="0" borderId="1" xfId="0" applyNumberFormat="1" applyFont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vertical="center" wrapText="1" readingOrder="2"/>
    </xf>
    <xf numFmtId="0" fontId="1" fillId="0" borderId="1" xfId="0" applyNumberFormat="1" applyFont="1" applyFill="1" applyBorder="1" applyAlignment="1">
      <alignment vertical="top" wrapText="1"/>
    </xf>
    <xf numFmtId="49" fontId="1" fillId="0" borderId="1" xfId="0" applyNumberFormat="1" applyFont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vertical="center" wrapText="1" readingOrder="2"/>
    </xf>
    <xf numFmtId="0" fontId="0" fillId="0" borderId="0" xfId="0" applyFont="1" applyAlignment="1">
      <alignment horizontal="center" vertical="center"/>
    </xf>
    <xf numFmtId="165" fontId="1" fillId="0" borderId="1" xfId="0" applyNumberFormat="1" applyFont="1" applyBorder="1" applyAlignment="1">
      <alignment horizontal="center" vertical="center" wrapText="1" readingOrder="2"/>
    </xf>
    <xf numFmtId="165" fontId="1" fillId="0" borderId="1" xfId="0" applyNumberFormat="1" applyFont="1" applyBorder="1" applyAlignment="1">
      <alignment horizontal="center" vertical="center" wrapText="1" readingOrder="2"/>
    </xf>
    <xf numFmtId="49" fontId="1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/>
    <xf numFmtId="0" fontId="2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2" fillId="0" borderId="0" xfId="0" applyFont="1" applyFill="1" applyBorder="1" applyAlignment="1">
      <alignment wrapText="1"/>
    </xf>
    <xf numFmtId="49" fontId="1" fillId="0" borderId="1" xfId="0" applyNumberFormat="1" applyFont="1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5" fillId="0" borderId="0" xfId="0" applyFont="1" applyAlignment="1">
      <alignment horizontal="center" wrapText="1"/>
    </xf>
    <xf numFmtId="165" fontId="1" fillId="0" borderId="1" xfId="0" applyNumberFormat="1" applyFont="1" applyBorder="1" applyAlignment="1">
      <alignment horizontal="center" vertical="center" wrapText="1" readingOrder="2"/>
    </xf>
    <xf numFmtId="165" fontId="3" fillId="0" borderId="1" xfId="0" applyNumberFormat="1" applyFont="1" applyBorder="1" applyAlignment="1">
      <alignment horizontal="center" vertical="center" wrapText="1" readingOrder="2"/>
    </xf>
    <xf numFmtId="0" fontId="2" fillId="0" borderId="0" xfId="0" applyFont="1" applyAlignment="1">
      <alignment horizontal="justify" vertical="top"/>
    </xf>
    <xf numFmtId="0" fontId="0" fillId="0" borderId="0" xfId="0" applyFont="1" applyAlignment="1"/>
    <xf numFmtId="0" fontId="2" fillId="0" borderId="0" xfId="0" applyFont="1" applyAlignment="1">
      <alignment horizontal="justify" vertical="top" wrapText="1"/>
    </xf>
    <xf numFmtId="0" fontId="2" fillId="0" borderId="0" xfId="0" applyFont="1" applyFill="1" applyBorder="1" applyAlignment="1">
      <alignment horizontal="justify" vertical="top"/>
    </xf>
    <xf numFmtId="165" fontId="1" fillId="2" borderId="1" xfId="0" applyNumberFormat="1" applyFont="1" applyFill="1" applyBorder="1" applyAlignment="1">
      <alignment horizontal="center" vertical="center" wrapText="1" readingOrder="2"/>
    </xf>
    <xf numFmtId="49" fontId="1" fillId="0" borderId="1" xfId="0" applyNumberFormat="1" applyFont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vertical="center" wrapText="1"/>
    </xf>
    <xf numFmtId="165" fontId="1" fillId="2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4"/>
  <sheetViews>
    <sheetView tabSelected="1" zoomScale="115" zoomScaleNormal="115" workbookViewId="0">
      <selection activeCell="E3" sqref="E3:I3"/>
    </sheetView>
  </sheetViews>
  <sheetFormatPr defaultRowHeight="15" x14ac:dyDescent="0.25"/>
  <cols>
    <col min="1" max="1" width="32.7109375" customWidth="1"/>
    <col min="2" max="2" width="7.42578125" customWidth="1"/>
    <col min="3" max="3" width="7.7109375" customWidth="1"/>
    <col min="4" max="4" width="13.28515625" customWidth="1"/>
    <col min="5" max="5" width="7.28515625" customWidth="1"/>
    <col min="6" max="6" width="11" style="4" customWidth="1"/>
    <col min="7" max="7" width="11.85546875" style="4" customWidth="1"/>
    <col min="8" max="8" width="7.140625" style="4" hidden="1" customWidth="1"/>
    <col min="9" max="9" width="13.140625" style="4" customWidth="1"/>
    <col min="10" max="10" width="9.140625" customWidth="1"/>
  </cols>
  <sheetData>
    <row r="1" spans="1:9" x14ac:dyDescent="0.25">
      <c r="E1" s="88" t="s">
        <v>695</v>
      </c>
      <c r="F1" s="88"/>
      <c r="G1" s="88"/>
      <c r="H1" s="88"/>
      <c r="I1" s="84"/>
    </row>
    <row r="2" spans="1:9" x14ac:dyDescent="0.25">
      <c r="E2" s="89" t="s">
        <v>217</v>
      </c>
      <c r="F2" s="89"/>
      <c r="G2" s="89"/>
      <c r="H2" s="89"/>
      <c r="I2" s="90"/>
    </row>
    <row r="3" spans="1:9" x14ac:dyDescent="0.25">
      <c r="E3" s="89" t="s">
        <v>697</v>
      </c>
      <c r="F3" s="89"/>
      <c r="G3" s="89"/>
      <c r="H3" s="89"/>
      <c r="I3" s="90"/>
    </row>
    <row r="4" spans="1:9" ht="16.5" customHeight="1" x14ac:dyDescent="0.25">
      <c r="E4" s="91" t="s">
        <v>696</v>
      </c>
      <c r="F4" s="91"/>
      <c r="G4" s="91"/>
      <c r="H4" s="91"/>
      <c r="I4" s="90"/>
    </row>
    <row r="5" spans="1:9" ht="15" customHeight="1" x14ac:dyDescent="0.25">
      <c r="E5" s="97" t="s">
        <v>612</v>
      </c>
      <c r="F5" s="98"/>
      <c r="G5" s="98"/>
      <c r="H5" s="98"/>
      <c r="I5" s="98"/>
    </row>
    <row r="6" spans="1:9" ht="15" customHeight="1" x14ac:dyDescent="0.25">
      <c r="E6" s="99" t="s">
        <v>217</v>
      </c>
      <c r="F6" s="98"/>
      <c r="G6" s="98"/>
      <c r="H6" s="98"/>
      <c r="I6" s="98"/>
    </row>
    <row r="7" spans="1:9" ht="15" customHeight="1" x14ac:dyDescent="0.25">
      <c r="E7" s="97" t="s">
        <v>580</v>
      </c>
      <c r="F7" s="98"/>
      <c r="G7" s="98"/>
      <c r="H7" s="98"/>
      <c r="I7" s="98"/>
    </row>
    <row r="8" spans="1:9" ht="15" customHeight="1" x14ac:dyDescent="0.25">
      <c r="E8" s="100" t="s">
        <v>581</v>
      </c>
      <c r="F8" s="98"/>
      <c r="G8" s="98"/>
      <c r="H8" s="98"/>
      <c r="I8" s="98"/>
    </row>
    <row r="9" spans="1:9" x14ac:dyDescent="0.25">
      <c r="F9" s="3"/>
      <c r="G9" s="3"/>
      <c r="H9" s="3"/>
      <c r="I9" s="3"/>
    </row>
    <row r="10" spans="1:9" x14ac:dyDescent="0.25">
      <c r="A10" s="94" t="s">
        <v>489</v>
      </c>
      <c r="B10" s="94"/>
      <c r="C10" s="94"/>
      <c r="D10" s="94"/>
      <c r="E10" s="94"/>
      <c r="F10" s="94"/>
      <c r="G10" s="94"/>
      <c r="H10" s="94"/>
      <c r="I10" s="94"/>
    </row>
    <row r="11" spans="1:9" x14ac:dyDescent="0.25">
      <c r="A11" s="94"/>
      <c r="B11" s="94"/>
      <c r="C11" s="94"/>
      <c r="D11" s="94"/>
      <c r="E11" s="94"/>
      <c r="F11" s="94"/>
      <c r="G11" s="94"/>
      <c r="H11" s="94"/>
      <c r="I11" s="94"/>
    </row>
    <row r="12" spans="1:9" x14ac:dyDescent="0.25">
      <c r="A12" s="94"/>
      <c r="B12" s="94"/>
      <c r="C12" s="94"/>
      <c r="D12" s="94"/>
      <c r="E12" s="94"/>
      <c r="F12" s="94"/>
      <c r="G12" s="94"/>
      <c r="H12" s="94"/>
      <c r="I12" s="94"/>
    </row>
    <row r="13" spans="1:9" x14ac:dyDescent="0.25">
      <c r="A13" s="94"/>
      <c r="B13" s="94"/>
      <c r="C13" s="94"/>
      <c r="D13" s="94"/>
      <c r="E13" s="94"/>
      <c r="F13" s="94"/>
      <c r="G13" s="94"/>
      <c r="H13" s="94"/>
      <c r="I13" s="94"/>
    </row>
    <row r="14" spans="1:9" ht="15.75" thickBot="1" x14ac:dyDescent="0.3"/>
    <row r="15" spans="1:9" ht="15.75" thickBot="1" x14ac:dyDescent="0.3">
      <c r="A15" s="92" t="s">
        <v>0</v>
      </c>
      <c r="B15" s="92" t="s">
        <v>1</v>
      </c>
      <c r="C15" s="92" t="s">
        <v>216</v>
      </c>
      <c r="D15" s="92" t="s">
        <v>2</v>
      </c>
      <c r="E15" s="92" t="s">
        <v>3</v>
      </c>
      <c r="F15" s="102" t="s">
        <v>579</v>
      </c>
      <c r="G15" s="102"/>
      <c r="H15" s="102"/>
      <c r="I15" s="102"/>
    </row>
    <row r="16" spans="1:9" ht="15.75" thickBot="1" x14ac:dyDescent="0.3">
      <c r="A16" s="93"/>
      <c r="B16" s="92"/>
      <c r="C16" s="92"/>
      <c r="D16" s="92"/>
      <c r="E16" s="92"/>
      <c r="F16" s="9" t="s">
        <v>490</v>
      </c>
      <c r="G16" s="102" t="s">
        <v>491</v>
      </c>
      <c r="H16" s="102"/>
      <c r="I16" s="9" t="s">
        <v>492</v>
      </c>
    </row>
    <row r="17" spans="1:9" ht="17.25" customHeight="1" thickBot="1" x14ac:dyDescent="0.3">
      <c r="A17" s="10">
        <v>1</v>
      </c>
      <c r="B17" s="10">
        <v>2</v>
      </c>
      <c r="C17" s="10">
        <v>3</v>
      </c>
      <c r="D17" s="10">
        <v>4</v>
      </c>
      <c r="E17" s="10">
        <v>5</v>
      </c>
      <c r="F17" s="9">
        <v>6</v>
      </c>
      <c r="G17" s="102" t="s">
        <v>493</v>
      </c>
      <c r="H17" s="102"/>
      <c r="I17" s="9" t="s">
        <v>494</v>
      </c>
    </row>
    <row r="18" spans="1:9" ht="30" customHeight="1" thickBot="1" x14ac:dyDescent="0.3">
      <c r="A18" s="11" t="s">
        <v>227</v>
      </c>
      <c r="B18" s="39" t="s">
        <v>228</v>
      </c>
      <c r="C18" s="39" t="s">
        <v>229</v>
      </c>
      <c r="D18" s="39"/>
      <c r="E18" s="39"/>
      <c r="F18" s="12">
        <f>F19+F26+F33+F76+F79+F95+F99</f>
        <v>78025.5</v>
      </c>
      <c r="G18" s="12">
        <f t="shared" ref="G18:I18" si="0">G19+G26+G33+G76+G79+G95+G99</f>
        <v>79628.100000000006</v>
      </c>
      <c r="H18" s="12">
        <f t="shared" si="0"/>
        <v>0</v>
      </c>
      <c r="I18" s="12">
        <f t="shared" si="0"/>
        <v>77180.800000000003</v>
      </c>
    </row>
    <row r="19" spans="1:9" ht="39.75" thickBot="1" x14ac:dyDescent="0.3">
      <c r="A19" s="13" t="s">
        <v>4</v>
      </c>
      <c r="B19" s="36" t="s">
        <v>228</v>
      </c>
      <c r="C19" s="36" t="s">
        <v>230</v>
      </c>
      <c r="D19" s="36"/>
      <c r="E19" s="36"/>
      <c r="F19" s="14">
        <f>F22+F24</f>
        <v>1753.6</v>
      </c>
      <c r="G19" s="103">
        <f>G22+G24</f>
        <v>1809.4</v>
      </c>
      <c r="H19" s="103"/>
      <c r="I19" s="14">
        <f>I22+I24</f>
        <v>1822.3</v>
      </c>
    </row>
    <row r="20" spans="1:9" ht="28.9" customHeight="1" thickBot="1" x14ac:dyDescent="0.3">
      <c r="A20" s="15" t="s">
        <v>5</v>
      </c>
      <c r="B20" s="36" t="s">
        <v>228</v>
      </c>
      <c r="C20" s="36" t="s">
        <v>230</v>
      </c>
      <c r="D20" s="36" t="s">
        <v>6</v>
      </c>
      <c r="E20" s="36"/>
      <c r="F20" s="14">
        <f>F21</f>
        <v>1753.6</v>
      </c>
      <c r="G20" s="103">
        <f>G21</f>
        <v>1809.4</v>
      </c>
      <c r="H20" s="103"/>
      <c r="I20" s="14">
        <f>I21</f>
        <v>1822.3</v>
      </c>
    </row>
    <row r="21" spans="1:9" ht="22.15" customHeight="1" thickBot="1" x14ac:dyDescent="0.3">
      <c r="A21" s="15" t="s">
        <v>7</v>
      </c>
      <c r="B21" s="36" t="s">
        <v>228</v>
      </c>
      <c r="C21" s="36" t="s">
        <v>230</v>
      </c>
      <c r="D21" s="36" t="s">
        <v>8</v>
      </c>
      <c r="E21" s="36"/>
      <c r="F21" s="14">
        <f>F22+F24</f>
        <v>1753.6</v>
      </c>
      <c r="G21" s="103">
        <f>G22+G24</f>
        <v>1809.4</v>
      </c>
      <c r="H21" s="103"/>
      <c r="I21" s="14">
        <f>I22+I24</f>
        <v>1822.3</v>
      </c>
    </row>
    <row r="22" spans="1:9" ht="36.6" customHeight="1" thickBot="1" x14ac:dyDescent="0.3">
      <c r="A22" s="15" t="s">
        <v>9</v>
      </c>
      <c r="B22" s="36" t="s">
        <v>228</v>
      </c>
      <c r="C22" s="36" t="s">
        <v>230</v>
      </c>
      <c r="D22" s="36" t="s">
        <v>10</v>
      </c>
      <c r="E22" s="36"/>
      <c r="F22" s="14">
        <f>F23</f>
        <v>1396.5</v>
      </c>
      <c r="G22" s="103">
        <f>G23</f>
        <v>1439.8</v>
      </c>
      <c r="H22" s="103"/>
      <c r="I22" s="14">
        <f>I23</f>
        <v>1439.8</v>
      </c>
    </row>
    <row r="23" spans="1:9" ht="44.45" customHeight="1" thickBot="1" x14ac:dyDescent="0.3">
      <c r="A23" s="15" t="s">
        <v>11</v>
      </c>
      <c r="B23" s="36" t="s">
        <v>228</v>
      </c>
      <c r="C23" s="36" t="s">
        <v>230</v>
      </c>
      <c r="D23" s="36" t="s">
        <v>10</v>
      </c>
      <c r="E23" s="36">
        <v>120</v>
      </c>
      <c r="F23" s="16">
        <v>1396.5</v>
      </c>
      <c r="G23" s="16">
        <v>1439.8</v>
      </c>
      <c r="H23" s="16">
        <v>1796.9</v>
      </c>
      <c r="I23" s="16">
        <v>1439.8</v>
      </c>
    </row>
    <row r="24" spans="1:9" ht="51.75" thickBot="1" x14ac:dyDescent="0.3">
      <c r="A24" s="15" t="s">
        <v>12</v>
      </c>
      <c r="B24" s="36" t="s">
        <v>228</v>
      </c>
      <c r="C24" s="36" t="s">
        <v>230</v>
      </c>
      <c r="D24" s="36" t="s">
        <v>13</v>
      </c>
      <c r="E24" s="36"/>
      <c r="F24" s="14">
        <f>F25</f>
        <v>357.1</v>
      </c>
      <c r="G24" s="14">
        <f>G25</f>
        <v>369.6</v>
      </c>
      <c r="H24" s="14">
        <f>H25</f>
        <v>0</v>
      </c>
      <c r="I24" s="14">
        <f>I25</f>
        <v>382.5</v>
      </c>
    </row>
    <row r="25" spans="1:9" ht="39" thickBot="1" x14ac:dyDescent="0.3">
      <c r="A25" s="15" t="s">
        <v>14</v>
      </c>
      <c r="B25" s="36" t="s">
        <v>228</v>
      </c>
      <c r="C25" s="36" t="s">
        <v>230</v>
      </c>
      <c r="D25" s="36" t="s">
        <v>13</v>
      </c>
      <c r="E25" s="36">
        <v>120</v>
      </c>
      <c r="F25" s="14">
        <v>357.1</v>
      </c>
      <c r="G25" s="103">
        <v>369.6</v>
      </c>
      <c r="H25" s="103"/>
      <c r="I25" s="14">
        <v>382.5</v>
      </c>
    </row>
    <row r="26" spans="1:9" ht="64.5" thickBot="1" x14ac:dyDescent="0.3">
      <c r="A26" s="15" t="s">
        <v>15</v>
      </c>
      <c r="B26" s="36" t="s">
        <v>228</v>
      </c>
      <c r="C26" s="36" t="s">
        <v>231</v>
      </c>
      <c r="D26" s="36"/>
      <c r="E26" s="36"/>
      <c r="F26" s="14">
        <f>F27</f>
        <v>1507.1999999999998</v>
      </c>
      <c r="G26" s="103">
        <f>G27</f>
        <v>1587.2</v>
      </c>
      <c r="H26" s="103"/>
      <c r="I26" s="14">
        <f>I27</f>
        <v>1595.3</v>
      </c>
    </row>
    <row r="27" spans="1:9" ht="66.75" customHeight="1" thickBot="1" x14ac:dyDescent="0.3">
      <c r="A27" s="15" t="s">
        <v>16</v>
      </c>
      <c r="B27" s="36" t="s">
        <v>228</v>
      </c>
      <c r="C27" s="36" t="s">
        <v>231</v>
      </c>
      <c r="D27" s="36" t="s">
        <v>17</v>
      </c>
      <c r="E27" s="36"/>
      <c r="F27" s="14">
        <f>F28+F31</f>
        <v>1507.1999999999998</v>
      </c>
      <c r="G27" s="103">
        <f>G28+G31</f>
        <v>1587.2</v>
      </c>
      <c r="H27" s="103"/>
      <c r="I27" s="14">
        <f>I28+I31</f>
        <v>1595.3</v>
      </c>
    </row>
    <row r="28" spans="1:9" ht="26.25" thickBot="1" x14ac:dyDescent="0.3">
      <c r="A28" s="15" t="s">
        <v>9</v>
      </c>
      <c r="B28" s="36" t="s">
        <v>228</v>
      </c>
      <c r="C28" s="36" t="s">
        <v>231</v>
      </c>
      <c r="D28" s="36" t="s">
        <v>18</v>
      </c>
      <c r="E28" s="36"/>
      <c r="F28" s="14">
        <f>F29+F30</f>
        <v>1394.6</v>
      </c>
      <c r="G28" s="103">
        <f>G29+G30</f>
        <v>1470.7</v>
      </c>
      <c r="H28" s="103"/>
      <c r="I28" s="14">
        <f>I29+I30</f>
        <v>1474.7</v>
      </c>
    </row>
    <row r="29" spans="1:9" ht="39" thickBot="1" x14ac:dyDescent="0.3">
      <c r="A29" s="15" t="s">
        <v>11</v>
      </c>
      <c r="B29" s="36" t="s">
        <v>228</v>
      </c>
      <c r="C29" s="36" t="s">
        <v>231</v>
      </c>
      <c r="D29" s="36" t="s">
        <v>18</v>
      </c>
      <c r="E29" s="36">
        <v>120</v>
      </c>
      <c r="F29" s="16">
        <v>1220</v>
      </c>
      <c r="G29" s="104">
        <v>1273.9000000000001</v>
      </c>
      <c r="H29" s="104"/>
      <c r="I29" s="16">
        <v>1273.9000000000001</v>
      </c>
    </row>
    <row r="30" spans="1:9" ht="39" thickBot="1" x14ac:dyDescent="0.3">
      <c r="A30" s="15" t="s">
        <v>19</v>
      </c>
      <c r="B30" s="36" t="s">
        <v>228</v>
      </c>
      <c r="C30" s="36" t="s">
        <v>231</v>
      </c>
      <c r="D30" s="36" t="s">
        <v>20</v>
      </c>
      <c r="E30" s="36">
        <v>240</v>
      </c>
      <c r="F30" s="14">
        <v>174.6</v>
      </c>
      <c r="G30" s="103">
        <v>196.8</v>
      </c>
      <c r="H30" s="103"/>
      <c r="I30" s="14">
        <v>200.8</v>
      </c>
    </row>
    <row r="31" spans="1:9" ht="52.5" customHeight="1" thickBot="1" x14ac:dyDescent="0.3">
      <c r="A31" s="15" t="s">
        <v>12</v>
      </c>
      <c r="B31" s="36" t="s">
        <v>228</v>
      </c>
      <c r="C31" s="36" t="s">
        <v>231</v>
      </c>
      <c r="D31" s="36" t="s">
        <v>21</v>
      </c>
      <c r="E31" s="36"/>
      <c r="F31" s="14">
        <f>F32</f>
        <v>112.6</v>
      </c>
      <c r="G31" s="103">
        <f>G32</f>
        <v>116.5</v>
      </c>
      <c r="H31" s="103"/>
      <c r="I31" s="14">
        <f>I32</f>
        <v>120.6</v>
      </c>
    </row>
    <row r="32" spans="1:9" ht="39" thickBot="1" x14ac:dyDescent="0.3">
      <c r="A32" s="15" t="s">
        <v>14</v>
      </c>
      <c r="B32" s="36" t="s">
        <v>228</v>
      </c>
      <c r="C32" s="36" t="s">
        <v>231</v>
      </c>
      <c r="D32" s="36" t="s">
        <v>21</v>
      </c>
      <c r="E32" s="36">
        <v>120</v>
      </c>
      <c r="F32" s="14">
        <v>112.6</v>
      </c>
      <c r="G32" s="103">
        <v>116.5</v>
      </c>
      <c r="H32" s="103"/>
      <c r="I32" s="14">
        <v>120.6</v>
      </c>
    </row>
    <row r="33" spans="1:10" ht="51.75" thickBot="1" x14ac:dyDescent="0.3">
      <c r="A33" s="15" t="s">
        <v>22</v>
      </c>
      <c r="B33" s="36" t="s">
        <v>228</v>
      </c>
      <c r="C33" s="36" t="s">
        <v>232</v>
      </c>
      <c r="D33" s="36"/>
      <c r="E33" s="36"/>
      <c r="F33" s="17">
        <f>F34+F62+F66</f>
        <v>33139.599999999999</v>
      </c>
      <c r="G33" s="95">
        <f>G34+G62+G66</f>
        <v>34906.400000000001</v>
      </c>
      <c r="H33" s="95"/>
      <c r="I33" s="17">
        <f>I34+I62+I66</f>
        <v>34494.9</v>
      </c>
    </row>
    <row r="34" spans="1:10" ht="64.5" thickBot="1" x14ac:dyDescent="0.3">
      <c r="A34" s="15" t="s">
        <v>245</v>
      </c>
      <c r="B34" s="36" t="s">
        <v>228</v>
      </c>
      <c r="C34" s="36" t="s">
        <v>232</v>
      </c>
      <c r="D34" s="36" t="s">
        <v>246</v>
      </c>
      <c r="E34" s="36"/>
      <c r="F34" s="17">
        <f>F35+F48</f>
        <v>23292.5</v>
      </c>
      <c r="G34" s="95">
        <f>G35+G48</f>
        <v>24843.3</v>
      </c>
      <c r="H34" s="95"/>
      <c r="I34" s="17">
        <f>I35+I48</f>
        <v>25058.799999999999</v>
      </c>
    </row>
    <row r="35" spans="1:10" ht="51.75" thickBot="1" x14ac:dyDescent="0.3">
      <c r="A35" s="15" t="s">
        <v>23</v>
      </c>
      <c r="B35" s="36" t="s">
        <v>228</v>
      </c>
      <c r="C35" s="36" t="s">
        <v>232</v>
      </c>
      <c r="D35" s="36" t="s">
        <v>247</v>
      </c>
      <c r="E35" s="36"/>
      <c r="F35" s="17">
        <f>F36</f>
        <v>1743.4</v>
      </c>
      <c r="G35" s="17">
        <f>G36</f>
        <v>1699.7</v>
      </c>
      <c r="H35" s="17">
        <f>H36</f>
        <v>0</v>
      </c>
      <c r="I35" s="17">
        <f>I36</f>
        <v>1699.7</v>
      </c>
    </row>
    <row r="36" spans="1:10" ht="66" customHeight="1" thickBot="1" x14ac:dyDescent="0.3">
      <c r="A36" s="15" t="s">
        <v>575</v>
      </c>
      <c r="B36" s="36" t="s">
        <v>228</v>
      </c>
      <c r="C36" s="36" t="s">
        <v>232</v>
      </c>
      <c r="D36" s="36" t="s">
        <v>248</v>
      </c>
      <c r="E36" s="36"/>
      <c r="F36" s="17">
        <f>F37+F40+F42+F44+F46</f>
        <v>1743.4</v>
      </c>
      <c r="G36" s="17">
        <f>G37+G40+G42+G44+G46</f>
        <v>1699.7</v>
      </c>
      <c r="H36" s="17">
        <f>H37+H40+H42+H44+H46</f>
        <v>0</v>
      </c>
      <c r="I36" s="17">
        <f>I37+I40+I42+I44+I46</f>
        <v>1699.7</v>
      </c>
    </row>
    <row r="37" spans="1:10" ht="30.6" customHeight="1" thickBot="1" x14ac:dyDescent="0.3">
      <c r="A37" s="15" t="s">
        <v>9</v>
      </c>
      <c r="B37" s="36" t="s">
        <v>228</v>
      </c>
      <c r="C37" s="36" t="s">
        <v>232</v>
      </c>
      <c r="D37" s="36" t="s">
        <v>249</v>
      </c>
      <c r="E37" s="36"/>
      <c r="F37" s="17">
        <f>F38+F39</f>
        <v>1261.3</v>
      </c>
      <c r="G37" s="95">
        <f>G38+G39</f>
        <v>1217.5999999999999</v>
      </c>
      <c r="H37" s="95"/>
      <c r="I37" s="17">
        <f>I38+I39</f>
        <v>1217.5999999999999</v>
      </c>
    </row>
    <row r="38" spans="1:10" ht="30.6" customHeight="1" thickBot="1" x14ac:dyDescent="0.3">
      <c r="A38" s="15" t="s">
        <v>19</v>
      </c>
      <c r="B38" s="36" t="s">
        <v>228</v>
      </c>
      <c r="C38" s="36" t="s">
        <v>232</v>
      </c>
      <c r="D38" s="36" t="s">
        <v>249</v>
      </c>
      <c r="E38" s="36">
        <v>240</v>
      </c>
      <c r="F38" s="57">
        <v>1194.3</v>
      </c>
      <c r="G38" s="95">
        <v>1180.5999999999999</v>
      </c>
      <c r="H38" s="95"/>
      <c r="I38" s="17">
        <v>1180.5999999999999</v>
      </c>
    </row>
    <row r="39" spans="1:10" ht="25.9" customHeight="1" thickBot="1" x14ac:dyDescent="0.3">
      <c r="A39" s="15" t="s">
        <v>24</v>
      </c>
      <c r="B39" s="36" t="s">
        <v>228</v>
      </c>
      <c r="C39" s="36" t="s">
        <v>232</v>
      </c>
      <c r="D39" s="36" t="s">
        <v>249</v>
      </c>
      <c r="E39" s="36">
        <v>850</v>
      </c>
      <c r="F39" s="17">
        <v>67</v>
      </c>
      <c r="G39" s="95" t="s">
        <v>238</v>
      </c>
      <c r="H39" s="95"/>
      <c r="I39" s="17">
        <v>37</v>
      </c>
    </row>
    <row r="40" spans="1:10" ht="131.25" customHeight="1" thickBot="1" x14ac:dyDescent="0.3">
      <c r="A40" s="18" t="s">
        <v>582</v>
      </c>
      <c r="B40" s="36" t="s">
        <v>228</v>
      </c>
      <c r="C40" s="36" t="s">
        <v>232</v>
      </c>
      <c r="D40" s="36" t="s">
        <v>250</v>
      </c>
      <c r="E40" s="36"/>
      <c r="F40" s="17">
        <f>F41</f>
        <v>198.7</v>
      </c>
      <c r="G40" s="95">
        <f>G41</f>
        <v>198.7</v>
      </c>
      <c r="H40" s="95"/>
      <c r="I40" s="17">
        <f>I41</f>
        <v>198.7</v>
      </c>
    </row>
    <row r="41" spans="1:10" ht="42" customHeight="1" thickBot="1" x14ac:dyDescent="0.3">
      <c r="A41" s="15" t="s">
        <v>19</v>
      </c>
      <c r="B41" s="36" t="s">
        <v>228</v>
      </c>
      <c r="C41" s="36" t="s">
        <v>232</v>
      </c>
      <c r="D41" s="36" t="s">
        <v>250</v>
      </c>
      <c r="E41" s="36">
        <v>240</v>
      </c>
      <c r="F41" s="17">
        <v>198.7</v>
      </c>
      <c r="G41" s="95">
        <v>198.7</v>
      </c>
      <c r="H41" s="95"/>
      <c r="I41" s="17">
        <v>198.7</v>
      </c>
    </row>
    <row r="42" spans="1:10" ht="134.25" customHeight="1" thickBot="1" x14ac:dyDescent="0.3">
      <c r="A42" s="18" t="s">
        <v>25</v>
      </c>
      <c r="B42" s="36" t="s">
        <v>228</v>
      </c>
      <c r="C42" s="36" t="s">
        <v>232</v>
      </c>
      <c r="D42" s="36" t="s">
        <v>251</v>
      </c>
      <c r="E42" s="36"/>
      <c r="F42" s="17" t="str">
        <f>F43</f>
        <v>142,0</v>
      </c>
      <c r="G42" s="95" t="str">
        <f>G43</f>
        <v>142,0</v>
      </c>
      <c r="H42" s="95"/>
      <c r="I42" s="17">
        <f>I43</f>
        <v>142</v>
      </c>
    </row>
    <row r="43" spans="1:10" ht="39" thickBot="1" x14ac:dyDescent="0.3">
      <c r="A43" s="15" t="s">
        <v>19</v>
      </c>
      <c r="B43" s="36" t="s">
        <v>228</v>
      </c>
      <c r="C43" s="36" t="s">
        <v>232</v>
      </c>
      <c r="D43" s="36" t="s">
        <v>251</v>
      </c>
      <c r="E43" s="36">
        <v>240</v>
      </c>
      <c r="F43" s="17" t="s">
        <v>239</v>
      </c>
      <c r="G43" s="95" t="s">
        <v>239</v>
      </c>
      <c r="H43" s="95"/>
      <c r="I43" s="17">
        <v>142</v>
      </c>
    </row>
    <row r="44" spans="1:10" ht="157.5" customHeight="1" thickBot="1" x14ac:dyDescent="0.3">
      <c r="A44" s="19" t="s">
        <v>583</v>
      </c>
      <c r="B44" s="36" t="s">
        <v>228</v>
      </c>
      <c r="C44" s="36" t="s">
        <v>232</v>
      </c>
      <c r="D44" s="36" t="s">
        <v>252</v>
      </c>
      <c r="E44" s="36"/>
      <c r="F44" s="17">
        <v>4.7</v>
      </c>
      <c r="G44" s="17">
        <v>4.7</v>
      </c>
      <c r="H44" s="17"/>
      <c r="I44" s="17">
        <v>4.7</v>
      </c>
      <c r="J44" s="2"/>
    </row>
    <row r="45" spans="1:10" ht="39" thickBot="1" x14ac:dyDescent="0.3">
      <c r="A45" s="15" t="s">
        <v>19</v>
      </c>
      <c r="B45" s="36" t="s">
        <v>228</v>
      </c>
      <c r="C45" s="36" t="s">
        <v>232</v>
      </c>
      <c r="D45" s="36" t="s">
        <v>252</v>
      </c>
      <c r="E45" s="36">
        <v>240</v>
      </c>
      <c r="F45" s="17">
        <v>4.7</v>
      </c>
      <c r="G45" s="95">
        <v>4.7</v>
      </c>
      <c r="H45" s="95"/>
      <c r="I45" s="17">
        <v>4.7</v>
      </c>
    </row>
    <row r="46" spans="1:10" ht="223.5" customHeight="1" thickBot="1" x14ac:dyDescent="0.3">
      <c r="A46" s="20" t="s">
        <v>26</v>
      </c>
      <c r="B46" s="36" t="s">
        <v>228</v>
      </c>
      <c r="C46" s="36" t="s">
        <v>232</v>
      </c>
      <c r="D46" s="36" t="s">
        <v>253</v>
      </c>
      <c r="E46" s="36"/>
      <c r="F46" s="17">
        <f>F47</f>
        <v>136.69999999999999</v>
      </c>
      <c r="G46" s="95">
        <f>G47</f>
        <v>136.69999999999999</v>
      </c>
      <c r="H46" s="95"/>
      <c r="I46" s="17">
        <f>I47</f>
        <v>136.69999999999999</v>
      </c>
    </row>
    <row r="47" spans="1:10" ht="39" thickBot="1" x14ac:dyDescent="0.3">
      <c r="A47" s="15" t="s">
        <v>19</v>
      </c>
      <c r="B47" s="36" t="s">
        <v>228</v>
      </c>
      <c r="C47" s="36" t="s">
        <v>232</v>
      </c>
      <c r="D47" s="36" t="s">
        <v>253</v>
      </c>
      <c r="E47" s="36">
        <v>240</v>
      </c>
      <c r="F47" s="17">
        <v>136.69999999999999</v>
      </c>
      <c r="G47" s="95">
        <v>136.69999999999999</v>
      </c>
      <c r="H47" s="95"/>
      <c r="I47" s="17">
        <v>136.69999999999999</v>
      </c>
    </row>
    <row r="48" spans="1:10" ht="51.75" thickBot="1" x14ac:dyDescent="0.3">
      <c r="A48" s="15" t="s">
        <v>584</v>
      </c>
      <c r="B48" s="36" t="s">
        <v>228</v>
      </c>
      <c r="C48" s="36" t="s">
        <v>232</v>
      </c>
      <c r="D48" s="36" t="s">
        <v>254</v>
      </c>
      <c r="E48" s="36"/>
      <c r="F48" s="17">
        <f>F49</f>
        <v>21549.1</v>
      </c>
      <c r="G48" s="95">
        <f>G49</f>
        <v>23143.599999999999</v>
      </c>
      <c r="H48" s="95"/>
      <c r="I48" s="17">
        <f>I49</f>
        <v>23359.1</v>
      </c>
    </row>
    <row r="49" spans="1:12" ht="84.75" customHeight="1" thickBot="1" x14ac:dyDescent="0.3">
      <c r="A49" s="15" t="s">
        <v>618</v>
      </c>
      <c r="B49" s="36" t="s">
        <v>228</v>
      </c>
      <c r="C49" s="36" t="s">
        <v>232</v>
      </c>
      <c r="D49" s="36" t="s">
        <v>255</v>
      </c>
      <c r="E49" s="36"/>
      <c r="F49" s="17">
        <f>F50+F52+F54+F56+F58+F60</f>
        <v>21549.1</v>
      </c>
      <c r="G49" s="95">
        <f>G50+G52+G54+G56+G58+G60</f>
        <v>23143.599999999999</v>
      </c>
      <c r="H49" s="95">
        <f>H50+H52+H54+H56+H58+H60</f>
        <v>0</v>
      </c>
      <c r="I49" s="17">
        <f>I50+I52+I54+I56+I58+I60</f>
        <v>23359.1</v>
      </c>
    </row>
    <row r="50" spans="1:12" ht="26.25" thickBot="1" x14ac:dyDescent="0.3">
      <c r="A50" s="15" t="s">
        <v>9</v>
      </c>
      <c r="B50" s="36" t="s">
        <v>228</v>
      </c>
      <c r="C50" s="36" t="s">
        <v>232</v>
      </c>
      <c r="D50" s="36" t="s">
        <v>256</v>
      </c>
      <c r="E50" s="36"/>
      <c r="F50" s="21">
        <f>F51</f>
        <v>14739.9</v>
      </c>
      <c r="G50" s="101">
        <f>G51</f>
        <v>16134.9</v>
      </c>
      <c r="H50" s="101"/>
      <c r="I50" s="21">
        <f>I51</f>
        <v>16144.9</v>
      </c>
    </row>
    <row r="51" spans="1:12" ht="39" thickBot="1" x14ac:dyDescent="0.3">
      <c r="A51" s="15" t="s">
        <v>11</v>
      </c>
      <c r="B51" s="36" t="s">
        <v>228</v>
      </c>
      <c r="C51" s="36" t="s">
        <v>232</v>
      </c>
      <c r="D51" s="36" t="s">
        <v>257</v>
      </c>
      <c r="E51" s="36">
        <v>120</v>
      </c>
      <c r="F51" s="21">
        <v>14739.9</v>
      </c>
      <c r="G51" s="101">
        <v>16134.9</v>
      </c>
      <c r="H51" s="101"/>
      <c r="I51" s="21">
        <v>16144.9</v>
      </c>
      <c r="L51" s="1"/>
    </row>
    <row r="52" spans="1:12" ht="51.75" thickBot="1" x14ac:dyDescent="0.3">
      <c r="A52" s="15" t="s">
        <v>12</v>
      </c>
      <c r="B52" s="36" t="s">
        <v>228</v>
      </c>
      <c r="C52" s="36" t="s">
        <v>232</v>
      </c>
      <c r="D52" s="36" t="s">
        <v>258</v>
      </c>
      <c r="E52" s="36"/>
      <c r="F52" s="17">
        <f>F53</f>
        <v>5700</v>
      </c>
      <c r="G52" s="95">
        <f>G53</f>
        <v>5899.5</v>
      </c>
      <c r="H52" s="95">
        <f>H53</f>
        <v>0</v>
      </c>
      <c r="I52" s="17">
        <f>I53</f>
        <v>6105</v>
      </c>
    </row>
    <row r="53" spans="1:12" ht="39" thickBot="1" x14ac:dyDescent="0.3">
      <c r="A53" s="15" t="s">
        <v>14</v>
      </c>
      <c r="B53" s="36" t="s">
        <v>228</v>
      </c>
      <c r="C53" s="36" t="s">
        <v>232</v>
      </c>
      <c r="D53" s="36" t="s">
        <v>258</v>
      </c>
      <c r="E53" s="36">
        <v>120</v>
      </c>
      <c r="F53" s="17">
        <v>5700</v>
      </c>
      <c r="G53" s="95">
        <v>5899.5</v>
      </c>
      <c r="H53" s="95"/>
      <c r="I53" s="17">
        <v>6105</v>
      </c>
    </row>
    <row r="54" spans="1:12" ht="144" customHeight="1" thickBot="1" x14ac:dyDescent="0.3">
      <c r="A54" s="18" t="s">
        <v>585</v>
      </c>
      <c r="B54" s="36" t="s">
        <v>228</v>
      </c>
      <c r="C54" s="36" t="s">
        <v>232</v>
      </c>
      <c r="D54" s="36" t="s">
        <v>259</v>
      </c>
      <c r="E54" s="36"/>
      <c r="F54" s="17">
        <f>F55</f>
        <v>29.3</v>
      </c>
      <c r="G54" s="95">
        <f>G55</f>
        <v>29.3</v>
      </c>
      <c r="H54" s="95"/>
      <c r="I54" s="17">
        <f>I55</f>
        <v>29.3</v>
      </c>
    </row>
    <row r="55" spans="1:12" ht="39" thickBot="1" x14ac:dyDescent="0.3">
      <c r="A55" s="15" t="s">
        <v>11</v>
      </c>
      <c r="B55" s="36" t="s">
        <v>228</v>
      </c>
      <c r="C55" s="36" t="s">
        <v>232</v>
      </c>
      <c r="D55" s="36" t="s">
        <v>259</v>
      </c>
      <c r="E55" s="36">
        <v>120</v>
      </c>
      <c r="F55" s="17">
        <v>29.3</v>
      </c>
      <c r="G55" s="95">
        <v>29.3</v>
      </c>
      <c r="H55" s="95"/>
      <c r="I55" s="17">
        <v>29.3</v>
      </c>
    </row>
    <row r="56" spans="1:12" ht="146.25" customHeight="1" thickBot="1" x14ac:dyDescent="0.3">
      <c r="A56" s="18" t="s">
        <v>27</v>
      </c>
      <c r="B56" s="36" t="s">
        <v>228</v>
      </c>
      <c r="C56" s="36" t="s">
        <v>232</v>
      </c>
      <c r="D56" s="36" t="s">
        <v>260</v>
      </c>
      <c r="E56" s="36"/>
      <c r="F56" s="17">
        <f>F57</f>
        <v>678</v>
      </c>
      <c r="G56" s="95">
        <f>G57</f>
        <v>678</v>
      </c>
      <c r="H56" s="95"/>
      <c r="I56" s="17">
        <f>I57</f>
        <v>678</v>
      </c>
    </row>
    <row r="57" spans="1:12" ht="39" thickBot="1" x14ac:dyDescent="0.3">
      <c r="A57" s="18" t="s">
        <v>11</v>
      </c>
      <c r="B57" s="36" t="s">
        <v>228</v>
      </c>
      <c r="C57" s="36" t="s">
        <v>232</v>
      </c>
      <c r="D57" s="36" t="s">
        <v>260</v>
      </c>
      <c r="E57" s="36">
        <v>120</v>
      </c>
      <c r="F57" s="17">
        <v>678</v>
      </c>
      <c r="G57" s="95">
        <v>678</v>
      </c>
      <c r="H57" s="95"/>
      <c r="I57" s="17">
        <v>678</v>
      </c>
    </row>
    <row r="58" spans="1:12" ht="159" customHeight="1" thickBot="1" x14ac:dyDescent="0.3">
      <c r="A58" s="18" t="s">
        <v>583</v>
      </c>
      <c r="B58" s="36" t="s">
        <v>228</v>
      </c>
      <c r="C58" s="36" t="s">
        <v>232</v>
      </c>
      <c r="D58" s="36" t="s">
        <v>261</v>
      </c>
      <c r="E58" s="36"/>
      <c r="F58" s="17">
        <f>F59</f>
        <v>41.1</v>
      </c>
      <c r="G58" s="95">
        <f>G59</f>
        <v>41.1</v>
      </c>
      <c r="H58" s="95"/>
      <c r="I58" s="17">
        <f>I59</f>
        <v>41.1</v>
      </c>
    </row>
    <row r="59" spans="1:12" ht="39" thickBot="1" x14ac:dyDescent="0.3">
      <c r="A59" s="18" t="s">
        <v>11</v>
      </c>
      <c r="B59" s="36" t="s">
        <v>228</v>
      </c>
      <c r="C59" s="36" t="s">
        <v>232</v>
      </c>
      <c r="D59" s="36" t="s">
        <v>261</v>
      </c>
      <c r="E59" s="36">
        <v>120</v>
      </c>
      <c r="F59" s="17">
        <v>41.1</v>
      </c>
      <c r="G59" s="95">
        <v>41.1</v>
      </c>
      <c r="H59" s="95"/>
      <c r="I59" s="17">
        <v>41.1</v>
      </c>
    </row>
    <row r="60" spans="1:12" ht="237.75" customHeight="1" thickBot="1" x14ac:dyDescent="0.3">
      <c r="A60" s="20" t="s">
        <v>218</v>
      </c>
      <c r="B60" s="36" t="s">
        <v>228</v>
      </c>
      <c r="C60" s="36" t="s">
        <v>232</v>
      </c>
      <c r="D60" s="36" t="s">
        <v>262</v>
      </c>
      <c r="E60" s="36"/>
      <c r="F60" s="17">
        <f>F61</f>
        <v>360.8</v>
      </c>
      <c r="G60" s="95">
        <f>G61</f>
        <v>360.8</v>
      </c>
      <c r="H60" s="95"/>
      <c r="I60" s="17">
        <f>I61</f>
        <v>360.8</v>
      </c>
    </row>
    <row r="61" spans="1:12" ht="39" thickBot="1" x14ac:dyDescent="0.3">
      <c r="A61" s="18" t="s">
        <v>11</v>
      </c>
      <c r="B61" s="36" t="s">
        <v>228</v>
      </c>
      <c r="C61" s="36" t="s">
        <v>232</v>
      </c>
      <c r="D61" s="36" t="s">
        <v>262</v>
      </c>
      <c r="E61" s="36">
        <v>120</v>
      </c>
      <c r="F61" s="17">
        <v>360.8</v>
      </c>
      <c r="G61" s="95">
        <v>360.8</v>
      </c>
      <c r="H61" s="95"/>
      <c r="I61" s="17">
        <v>360.8</v>
      </c>
    </row>
    <row r="62" spans="1:12" ht="66.75" customHeight="1" thickBot="1" x14ac:dyDescent="0.3">
      <c r="A62" s="18" t="s">
        <v>359</v>
      </c>
      <c r="B62" s="36" t="s">
        <v>228</v>
      </c>
      <c r="C62" s="36" t="s">
        <v>232</v>
      </c>
      <c r="D62" s="36" t="s">
        <v>263</v>
      </c>
      <c r="E62" s="36"/>
      <c r="F62" s="17">
        <f>F63</f>
        <v>35.599999999999994</v>
      </c>
      <c r="G62" s="95">
        <f>G63</f>
        <v>35.5</v>
      </c>
      <c r="H62" s="95"/>
      <c r="I62" s="17">
        <f>I63</f>
        <v>35.5</v>
      </c>
    </row>
    <row r="63" spans="1:12" ht="122.25" customHeight="1" thickBot="1" x14ac:dyDescent="0.3">
      <c r="A63" s="18" t="s">
        <v>28</v>
      </c>
      <c r="B63" s="36" t="s">
        <v>228</v>
      </c>
      <c r="C63" s="36" t="s">
        <v>232</v>
      </c>
      <c r="D63" s="36" t="s">
        <v>655</v>
      </c>
      <c r="E63" s="36"/>
      <c r="F63" s="17">
        <f>F64+F65</f>
        <v>35.599999999999994</v>
      </c>
      <c r="G63" s="17">
        <f>G64+G65</f>
        <v>35.5</v>
      </c>
      <c r="H63" s="17">
        <f>H64+H65</f>
        <v>0</v>
      </c>
      <c r="I63" s="17">
        <f>I64+I65</f>
        <v>35.5</v>
      </c>
    </row>
    <row r="64" spans="1:12" ht="39" thickBot="1" x14ac:dyDescent="0.3">
      <c r="A64" s="18" t="s">
        <v>14</v>
      </c>
      <c r="B64" s="36" t="s">
        <v>228</v>
      </c>
      <c r="C64" s="36" t="s">
        <v>232</v>
      </c>
      <c r="D64" s="36" t="s">
        <v>655</v>
      </c>
      <c r="E64" s="36">
        <v>120</v>
      </c>
      <c r="F64" s="17">
        <v>9.1999999999999993</v>
      </c>
      <c r="G64" s="95">
        <v>9.1</v>
      </c>
      <c r="H64" s="95"/>
      <c r="I64" s="17">
        <v>9.1</v>
      </c>
    </row>
    <row r="65" spans="1:9" ht="39" thickBot="1" x14ac:dyDescent="0.3">
      <c r="A65" s="18" t="s">
        <v>19</v>
      </c>
      <c r="B65" s="36" t="s">
        <v>228</v>
      </c>
      <c r="C65" s="36" t="s">
        <v>232</v>
      </c>
      <c r="D65" s="36" t="s">
        <v>655</v>
      </c>
      <c r="E65" s="36">
        <v>240</v>
      </c>
      <c r="F65" s="17">
        <v>26.4</v>
      </c>
      <c r="G65" s="95">
        <v>26.4</v>
      </c>
      <c r="H65" s="95"/>
      <c r="I65" s="17">
        <v>26.4</v>
      </c>
    </row>
    <row r="66" spans="1:9" ht="51.75" thickBot="1" x14ac:dyDescent="0.3">
      <c r="A66" s="18" t="s">
        <v>509</v>
      </c>
      <c r="B66" s="36" t="s">
        <v>228</v>
      </c>
      <c r="C66" s="36" t="s">
        <v>232</v>
      </c>
      <c r="D66" s="36" t="s">
        <v>99</v>
      </c>
      <c r="E66" s="36"/>
      <c r="F66" s="17">
        <f t="shared" ref="F66:I67" si="1">F67</f>
        <v>9811.5000000000018</v>
      </c>
      <c r="G66" s="17">
        <f t="shared" si="1"/>
        <v>10027.6</v>
      </c>
      <c r="H66" s="17">
        <f t="shared" si="1"/>
        <v>7479.8</v>
      </c>
      <c r="I66" s="17">
        <f t="shared" si="1"/>
        <v>9400.6</v>
      </c>
    </row>
    <row r="67" spans="1:9" ht="64.5" thickBot="1" x14ac:dyDescent="0.3">
      <c r="A67" s="18" t="s">
        <v>576</v>
      </c>
      <c r="B67" s="36" t="s">
        <v>228</v>
      </c>
      <c r="C67" s="36" t="s">
        <v>232</v>
      </c>
      <c r="D67" s="36" t="s">
        <v>264</v>
      </c>
      <c r="E67" s="36"/>
      <c r="F67" s="17">
        <f t="shared" si="1"/>
        <v>9811.5000000000018</v>
      </c>
      <c r="G67" s="17">
        <f t="shared" si="1"/>
        <v>10027.6</v>
      </c>
      <c r="H67" s="17">
        <f t="shared" si="1"/>
        <v>7479.8</v>
      </c>
      <c r="I67" s="17">
        <f t="shared" si="1"/>
        <v>9400.6</v>
      </c>
    </row>
    <row r="68" spans="1:9" ht="44.45" customHeight="1" thickBot="1" x14ac:dyDescent="0.3">
      <c r="A68" s="18" t="s">
        <v>577</v>
      </c>
      <c r="B68" s="36" t="s">
        <v>228</v>
      </c>
      <c r="C68" s="36" t="s">
        <v>232</v>
      </c>
      <c r="D68" s="36" t="s">
        <v>436</v>
      </c>
      <c r="E68" s="36"/>
      <c r="F68" s="17">
        <f>F69+F74</f>
        <v>9811.5000000000018</v>
      </c>
      <c r="G68" s="17">
        <f>G69+G74</f>
        <v>10027.6</v>
      </c>
      <c r="H68" s="17">
        <f>H69+H74</f>
        <v>7479.8</v>
      </c>
      <c r="I68" s="17">
        <f>I69+I74</f>
        <v>9400.6</v>
      </c>
    </row>
    <row r="69" spans="1:9" ht="31.15" customHeight="1" thickBot="1" x14ac:dyDescent="0.3">
      <c r="A69" s="28" t="s">
        <v>9</v>
      </c>
      <c r="B69" s="36" t="s">
        <v>228</v>
      </c>
      <c r="C69" s="36" t="s">
        <v>232</v>
      </c>
      <c r="D69" s="36" t="s">
        <v>437</v>
      </c>
      <c r="E69" s="36"/>
      <c r="F69" s="17">
        <f>F70+F71+F72+F73</f>
        <v>6770.1000000000013</v>
      </c>
      <c r="G69" s="57">
        <f t="shared" ref="G69:I69" si="2">G70+G71+G72+G73</f>
        <v>6879.8</v>
      </c>
      <c r="H69" s="57">
        <f t="shared" si="2"/>
        <v>7479.8</v>
      </c>
      <c r="I69" s="57">
        <f t="shared" si="2"/>
        <v>6143.7</v>
      </c>
    </row>
    <row r="70" spans="1:9" ht="39" thickBot="1" x14ac:dyDescent="0.3">
      <c r="A70" s="18" t="s">
        <v>14</v>
      </c>
      <c r="B70" s="36" t="s">
        <v>228</v>
      </c>
      <c r="C70" s="36" t="s">
        <v>232</v>
      </c>
      <c r="D70" s="36" t="s">
        <v>437</v>
      </c>
      <c r="E70" s="36" t="s">
        <v>265</v>
      </c>
      <c r="F70" s="17">
        <v>4590.3</v>
      </c>
      <c r="G70" s="17">
        <v>4758.6000000000004</v>
      </c>
      <c r="H70" s="17">
        <v>4758.6000000000004</v>
      </c>
      <c r="I70" s="17">
        <v>4758.6000000000004</v>
      </c>
    </row>
    <row r="71" spans="1:9" ht="39" thickBot="1" x14ac:dyDescent="0.3">
      <c r="A71" s="18" t="s">
        <v>19</v>
      </c>
      <c r="B71" s="36" t="s">
        <v>228</v>
      </c>
      <c r="C71" s="36" t="s">
        <v>232</v>
      </c>
      <c r="D71" s="36" t="s">
        <v>437</v>
      </c>
      <c r="E71" s="36" t="s">
        <v>266</v>
      </c>
      <c r="F71" s="17">
        <v>2153.4</v>
      </c>
      <c r="G71" s="17">
        <v>2100</v>
      </c>
      <c r="H71" s="17">
        <v>2700</v>
      </c>
      <c r="I71" s="17">
        <v>1363.9</v>
      </c>
    </row>
    <row r="72" spans="1:9" ht="26.25" customHeight="1" thickBot="1" x14ac:dyDescent="0.3">
      <c r="A72" s="18" t="s">
        <v>176</v>
      </c>
      <c r="B72" s="56" t="s">
        <v>228</v>
      </c>
      <c r="C72" s="56" t="s">
        <v>232</v>
      </c>
      <c r="D72" s="56" t="s">
        <v>437</v>
      </c>
      <c r="E72" s="56" t="s">
        <v>658</v>
      </c>
      <c r="F72" s="57">
        <v>1.8</v>
      </c>
      <c r="G72" s="57">
        <v>0</v>
      </c>
      <c r="H72" s="57"/>
      <c r="I72" s="57">
        <v>0</v>
      </c>
    </row>
    <row r="73" spans="1:9" ht="18" customHeight="1" thickBot="1" x14ac:dyDescent="0.3">
      <c r="A73" s="18" t="s">
        <v>24</v>
      </c>
      <c r="B73" s="36" t="s">
        <v>228</v>
      </c>
      <c r="C73" s="36" t="s">
        <v>232</v>
      </c>
      <c r="D73" s="36" t="s">
        <v>437</v>
      </c>
      <c r="E73" s="36" t="s">
        <v>445</v>
      </c>
      <c r="F73" s="17">
        <v>24.6</v>
      </c>
      <c r="G73" s="17">
        <v>21.2</v>
      </c>
      <c r="H73" s="17">
        <v>21.2</v>
      </c>
      <c r="I73" s="17">
        <v>21.2</v>
      </c>
    </row>
    <row r="74" spans="1:9" ht="51.75" thickBot="1" x14ac:dyDescent="0.3">
      <c r="A74" s="18" t="s">
        <v>12</v>
      </c>
      <c r="B74" s="36" t="s">
        <v>228</v>
      </c>
      <c r="C74" s="36" t="s">
        <v>232</v>
      </c>
      <c r="D74" s="36" t="s">
        <v>441</v>
      </c>
      <c r="E74" s="36"/>
      <c r="F74" s="17">
        <f>F75</f>
        <v>3041.4</v>
      </c>
      <c r="G74" s="17">
        <f>G75</f>
        <v>3147.8</v>
      </c>
      <c r="H74" s="17">
        <f>H75</f>
        <v>0</v>
      </c>
      <c r="I74" s="17">
        <f>I75</f>
        <v>3256.9</v>
      </c>
    </row>
    <row r="75" spans="1:9" ht="39" thickBot="1" x14ac:dyDescent="0.3">
      <c r="A75" s="18" t="s">
        <v>14</v>
      </c>
      <c r="B75" s="36" t="s">
        <v>228</v>
      </c>
      <c r="C75" s="36" t="s">
        <v>232</v>
      </c>
      <c r="D75" s="36" t="s">
        <v>441</v>
      </c>
      <c r="E75" s="36" t="s">
        <v>265</v>
      </c>
      <c r="F75" s="17">
        <v>3041.4</v>
      </c>
      <c r="G75" s="17">
        <v>3147.8</v>
      </c>
      <c r="H75" s="17"/>
      <c r="I75" s="17">
        <v>3256.9</v>
      </c>
    </row>
    <row r="76" spans="1:9" ht="15.75" thickBot="1" x14ac:dyDescent="0.3">
      <c r="A76" s="22" t="s">
        <v>428</v>
      </c>
      <c r="B76" s="39" t="s">
        <v>228</v>
      </c>
      <c r="C76" s="39" t="s">
        <v>233</v>
      </c>
      <c r="D76" s="36"/>
      <c r="E76" s="36"/>
      <c r="F76" s="37">
        <f>F77</f>
        <v>0.4</v>
      </c>
      <c r="G76" s="96">
        <f>G77</f>
        <v>0.5</v>
      </c>
      <c r="H76" s="96"/>
      <c r="I76" s="37">
        <f>I77</f>
        <v>0.4</v>
      </c>
    </row>
    <row r="77" spans="1:9" ht="64.5" thickBot="1" x14ac:dyDescent="0.3">
      <c r="A77" s="18" t="s">
        <v>29</v>
      </c>
      <c r="B77" s="36" t="s">
        <v>228</v>
      </c>
      <c r="C77" s="36" t="s">
        <v>233</v>
      </c>
      <c r="D77" s="36" t="s">
        <v>30</v>
      </c>
      <c r="E77" s="36"/>
      <c r="F77" s="17">
        <v>0.4</v>
      </c>
      <c r="G77" s="95">
        <v>0.5</v>
      </c>
      <c r="H77" s="95"/>
      <c r="I77" s="17">
        <v>0.4</v>
      </c>
    </row>
    <row r="78" spans="1:9" ht="39" thickBot="1" x14ac:dyDescent="0.3">
      <c r="A78" s="18" t="s">
        <v>19</v>
      </c>
      <c r="B78" s="36" t="s">
        <v>228</v>
      </c>
      <c r="C78" s="36" t="s">
        <v>233</v>
      </c>
      <c r="D78" s="36" t="s">
        <v>30</v>
      </c>
      <c r="E78" s="36" t="s">
        <v>266</v>
      </c>
      <c r="F78" s="17">
        <v>0.4</v>
      </c>
      <c r="G78" s="95">
        <v>0.5</v>
      </c>
      <c r="H78" s="95"/>
      <c r="I78" s="17">
        <v>0.4</v>
      </c>
    </row>
    <row r="79" spans="1:9" ht="65.25" customHeight="1" thickBot="1" x14ac:dyDescent="0.3">
      <c r="A79" s="23" t="s">
        <v>31</v>
      </c>
      <c r="B79" s="39" t="s">
        <v>228</v>
      </c>
      <c r="C79" s="39" t="s">
        <v>234</v>
      </c>
      <c r="D79" s="39"/>
      <c r="E79" s="39"/>
      <c r="F79" s="37">
        <f>F80+F89</f>
        <v>8611.5999999999985</v>
      </c>
      <c r="G79" s="50">
        <f t="shared" ref="G79:I79" si="3">G80+G89</f>
        <v>9069.5999999999985</v>
      </c>
      <c r="H79" s="50">
        <f t="shared" si="3"/>
        <v>0</v>
      </c>
      <c r="I79" s="50">
        <f t="shared" si="3"/>
        <v>9001.1</v>
      </c>
    </row>
    <row r="80" spans="1:9" ht="54" customHeight="1" thickBot="1" x14ac:dyDescent="0.3">
      <c r="A80" s="18" t="s">
        <v>267</v>
      </c>
      <c r="B80" s="36" t="s">
        <v>228</v>
      </c>
      <c r="C80" s="36" t="s">
        <v>234</v>
      </c>
      <c r="D80" s="36" t="s">
        <v>268</v>
      </c>
      <c r="E80" s="36"/>
      <c r="F80" s="17">
        <f>F81</f>
        <v>7205.4</v>
      </c>
      <c r="G80" s="95">
        <f>G81</f>
        <v>7594.9</v>
      </c>
      <c r="H80" s="95"/>
      <c r="I80" s="17">
        <f>I81</f>
        <v>7517.5</v>
      </c>
    </row>
    <row r="81" spans="1:9" ht="79.5" customHeight="1" thickBot="1" x14ac:dyDescent="0.3">
      <c r="A81" s="18" t="s">
        <v>470</v>
      </c>
      <c r="B81" s="36" t="s">
        <v>228</v>
      </c>
      <c r="C81" s="36" t="s">
        <v>234</v>
      </c>
      <c r="D81" s="36" t="s">
        <v>269</v>
      </c>
      <c r="E81" s="36"/>
      <c r="F81" s="17">
        <f>F82</f>
        <v>7205.4</v>
      </c>
      <c r="G81" s="49">
        <f t="shared" ref="G81:I81" si="4">G82</f>
        <v>7594.9</v>
      </c>
      <c r="H81" s="49">
        <f t="shared" si="4"/>
        <v>0</v>
      </c>
      <c r="I81" s="49">
        <f t="shared" si="4"/>
        <v>7517.5</v>
      </c>
    </row>
    <row r="82" spans="1:9" ht="58.5" customHeight="1" thickBot="1" x14ac:dyDescent="0.3">
      <c r="A82" s="18" t="s">
        <v>32</v>
      </c>
      <c r="B82" s="36" t="s">
        <v>228</v>
      </c>
      <c r="C82" s="36" t="s">
        <v>234</v>
      </c>
      <c r="D82" s="36" t="s">
        <v>270</v>
      </c>
      <c r="E82" s="36"/>
      <c r="F82" s="17">
        <f>F83+F87</f>
        <v>7205.4</v>
      </c>
      <c r="G82" s="49">
        <f t="shared" ref="G82:I82" si="5">G83+G87</f>
        <v>7594.9</v>
      </c>
      <c r="H82" s="49">
        <f t="shared" si="5"/>
        <v>0</v>
      </c>
      <c r="I82" s="49">
        <f t="shared" si="5"/>
        <v>7517.5</v>
      </c>
    </row>
    <row r="83" spans="1:9" ht="26.25" thickBot="1" x14ac:dyDescent="0.3">
      <c r="A83" s="18" t="s">
        <v>5</v>
      </c>
      <c r="B83" s="36" t="s">
        <v>228</v>
      </c>
      <c r="C83" s="36" t="s">
        <v>234</v>
      </c>
      <c r="D83" s="36" t="s">
        <v>271</v>
      </c>
      <c r="E83" s="36"/>
      <c r="F83" s="17">
        <f>F84+F85+F86</f>
        <v>5827.2</v>
      </c>
      <c r="G83" s="49">
        <f t="shared" ref="G83:I83" si="6">G84+G85</f>
        <v>6168.5</v>
      </c>
      <c r="H83" s="49">
        <f t="shared" si="6"/>
        <v>0</v>
      </c>
      <c r="I83" s="49">
        <f t="shared" si="6"/>
        <v>6042.2</v>
      </c>
    </row>
    <row r="84" spans="1:9" ht="39" thickBot="1" x14ac:dyDescent="0.3">
      <c r="A84" s="18" t="s">
        <v>33</v>
      </c>
      <c r="B84" s="36" t="s">
        <v>228</v>
      </c>
      <c r="C84" s="36" t="s">
        <v>234</v>
      </c>
      <c r="D84" s="36" t="s">
        <v>271</v>
      </c>
      <c r="E84" s="36">
        <v>120</v>
      </c>
      <c r="F84" s="17">
        <v>5094.2</v>
      </c>
      <c r="G84" s="95">
        <v>5368.5</v>
      </c>
      <c r="H84" s="95"/>
      <c r="I84" s="17">
        <v>5368.5</v>
      </c>
    </row>
    <row r="85" spans="1:9" ht="39" thickBot="1" x14ac:dyDescent="0.3">
      <c r="A85" s="18" t="s">
        <v>19</v>
      </c>
      <c r="B85" s="36" t="s">
        <v>228</v>
      </c>
      <c r="C85" s="36" t="s">
        <v>234</v>
      </c>
      <c r="D85" s="36" t="s">
        <v>271</v>
      </c>
      <c r="E85" s="36">
        <v>240</v>
      </c>
      <c r="F85" s="48">
        <v>732</v>
      </c>
      <c r="G85" s="95">
        <v>800</v>
      </c>
      <c r="H85" s="95"/>
      <c r="I85" s="17">
        <v>673.7</v>
      </c>
    </row>
    <row r="86" spans="1:9" ht="26.25" thickBot="1" x14ac:dyDescent="0.3">
      <c r="A86" s="18" t="s">
        <v>24</v>
      </c>
      <c r="B86" s="56" t="s">
        <v>228</v>
      </c>
      <c r="C86" s="56" t="s">
        <v>234</v>
      </c>
      <c r="D86" s="56" t="s">
        <v>271</v>
      </c>
      <c r="E86" s="56" t="s">
        <v>445</v>
      </c>
      <c r="F86" s="58">
        <v>1</v>
      </c>
      <c r="G86" s="57">
        <v>0</v>
      </c>
      <c r="H86" s="57"/>
      <c r="I86" s="57">
        <v>0</v>
      </c>
    </row>
    <row r="87" spans="1:9" ht="51.75" thickBot="1" x14ac:dyDescent="0.3">
      <c r="A87" s="18" t="s">
        <v>12</v>
      </c>
      <c r="B87" s="36" t="s">
        <v>228</v>
      </c>
      <c r="C87" s="36" t="s">
        <v>234</v>
      </c>
      <c r="D87" s="36" t="s">
        <v>272</v>
      </c>
      <c r="E87" s="36"/>
      <c r="F87" s="17">
        <f>F88</f>
        <v>1378.2</v>
      </c>
      <c r="G87" s="95">
        <f>G88</f>
        <v>1426.4</v>
      </c>
      <c r="H87" s="95"/>
      <c r="I87" s="17">
        <f>I88</f>
        <v>1475.3</v>
      </c>
    </row>
    <row r="88" spans="1:9" ht="39" thickBot="1" x14ac:dyDescent="0.3">
      <c r="A88" s="18" t="s">
        <v>33</v>
      </c>
      <c r="B88" s="36" t="s">
        <v>228</v>
      </c>
      <c r="C88" s="36" t="s">
        <v>234</v>
      </c>
      <c r="D88" s="36" t="s">
        <v>272</v>
      </c>
      <c r="E88" s="36">
        <v>120</v>
      </c>
      <c r="F88" s="17">
        <v>1378.2</v>
      </c>
      <c r="G88" s="95">
        <v>1426.4</v>
      </c>
      <c r="H88" s="95"/>
      <c r="I88" s="17">
        <v>1475.3</v>
      </c>
    </row>
    <row r="89" spans="1:9" ht="42" customHeight="1" thickBot="1" x14ac:dyDescent="0.3">
      <c r="A89" s="18" t="s">
        <v>431</v>
      </c>
      <c r="B89" s="36" t="s">
        <v>228</v>
      </c>
      <c r="C89" s="36" t="s">
        <v>234</v>
      </c>
      <c r="D89" s="36" t="s">
        <v>34</v>
      </c>
      <c r="E89" s="36"/>
      <c r="F89" s="17">
        <f>F90+F93</f>
        <v>1406.1999999999998</v>
      </c>
      <c r="G89" s="17">
        <f>G90+G93</f>
        <v>1474.6999999999998</v>
      </c>
      <c r="H89" s="17">
        <f>H90+H93</f>
        <v>0</v>
      </c>
      <c r="I89" s="17">
        <f>I90+I93</f>
        <v>1483.6</v>
      </c>
    </row>
    <row r="90" spans="1:9" ht="27.75" customHeight="1" thickBot="1" x14ac:dyDescent="0.3">
      <c r="A90" s="18" t="s">
        <v>9</v>
      </c>
      <c r="B90" s="36" t="s">
        <v>228</v>
      </c>
      <c r="C90" s="36" t="s">
        <v>234</v>
      </c>
      <c r="D90" s="36" t="s">
        <v>35</v>
      </c>
      <c r="E90" s="36"/>
      <c r="F90" s="17">
        <f>F91+F92</f>
        <v>1134.5999999999999</v>
      </c>
      <c r="G90" s="17">
        <f>G91+G92</f>
        <v>1193.5999999999999</v>
      </c>
      <c r="H90" s="17">
        <f>H91+H92</f>
        <v>0</v>
      </c>
      <c r="I90" s="17">
        <f>I91+I92</f>
        <v>1193.5999999999999</v>
      </c>
    </row>
    <row r="91" spans="1:9" ht="39" thickBot="1" x14ac:dyDescent="0.3">
      <c r="A91" s="18" t="s">
        <v>11</v>
      </c>
      <c r="B91" s="36" t="s">
        <v>228</v>
      </c>
      <c r="C91" s="36" t="s">
        <v>234</v>
      </c>
      <c r="D91" s="36" t="s">
        <v>35</v>
      </c>
      <c r="E91" s="36" t="s">
        <v>265</v>
      </c>
      <c r="F91" s="17">
        <v>1021</v>
      </c>
      <c r="G91" s="95">
        <v>1080</v>
      </c>
      <c r="H91" s="95"/>
      <c r="I91" s="17">
        <v>1080</v>
      </c>
    </row>
    <row r="92" spans="1:9" ht="39" thickBot="1" x14ac:dyDescent="0.3">
      <c r="A92" s="18" t="s">
        <v>19</v>
      </c>
      <c r="B92" s="36" t="s">
        <v>228</v>
      </c>
      <c r="C92" s="36" t="s">
        <v>234</v>
      </c>
      <c r="D92" s="36" t="s">
        <v>36</v>
      </c>
      <c r="E92" s="36">
        <v>240</v>
      </c>
      <c r="F92" s="17">
        <v>113.6</v>
      </c>
      <c r="G92" s="95">
        <v>113.6</v>
      </c>
      <c r="H92" s="95"/>
      <c r="I92" s="17">
        <v>113.6</v>
      </c>
    </row>
    <row r="93" spans="1:9" ht="51.75" thickBot="1" x14ac:dyDescent="0.3">
      <c r="A93" s="18" t="s">
        <v>12</v>
      </c>
      <c r="B93" s="36" t="s">
        <v>228</v>
      </c>
      <c r="C93" s="36" t="s">
        <v>234</v>
      </c>
      <c r="D93" s="36" t="s">
        <v>37</v>
      </c>
      <c r="E93" s="36"/>
      <c r="F93" s="17">
        <f>F94</f>
        <v>271.60000000000002</v>
      </c>
      <c r="G93" s="95">
        <f>G94</f>
        <v>281.10000000000002</v>
      </c>
      <c r="H93" s="95"/>
      <c r="I93" s="17">
        <f>I94</f>
        <v>290</v>
      </c>
    </row>
    <row r="94" spans="1:9" ht="39" thickBot="1" x14ac:dyDescent="0.3">
      <c r="A94" s="18" t="s">
        <v>11</v>
      </c>
      <c r="B94" s="36" t="s">
        <v>228</v>
      </c>
      <c r="C94" s="36" t="s">
        <v>234</v>
      </c>
      <c r="D94" s="36" t="s">
        <v>37</v>
      </c>
      <c r="E94" s="36">
        <v>120</v>
      </c>
      <c r="F94" s="17">
        <v>271.60000000000002</v>
      </c>
      <c r="G94" s="95">
        <v>281.10000000000002</v>
      </c>
      <c r="H94" s="95"/>
      <c r="I94" s="17">
        <v>290</v>
      </c>
    </row>
    <row r="95" spans="1:9" ht="15.75" thickBot="1" x14ac:dyDescent="0.3">
      <c r="A95" s="22" t="s">
        <v>38</v>
      </c>
      <c r="B95" s="39" t="s">
        <v>228</v>
      </c>
      <c r="C95" s="39">
        <v>11</v>
      </c>
      <c r="D95" s="39"/>
      <c r="E95" s="39"/>
      <c r="F95" s="37">
        <f t="shared" ref="F95:G97" si="7">F96</f>
        <v>50</v>
      </c>
      <c r="G95" s="96">
        <f t="shared" si="7"/>
        <v>50</v>
      </c>
      <c r="H95" s="96"/>
      <c r="I95" s="37">
        <f>I96</f>
        <v>50</v>
      </c>
    </row>
    <row r="96" spans="1:9" ht="15.75" thickBot="1" x14ac:dyDescent="0.3">
      <c r="A96" s="18" t="s">
        <v>38</v>
      </c>
      <c r="B96" s="36" t="s">
        <v>228</v>
      </c>
      <c r="C96" s="36">
        <v>11</v>
      </c>
      <c r="D96" s="36" t="s">
        <v>39</v>
      </c>
      <c r="E96" s="36"/>
      <c r="F96" s="17">
        <f t="shared" si="7"/>
        <v>50</v>
      </c>
      <c r="G96" s="95">
        <f t="shared" si="7"/>
        <v>50</v>
      </c>
      <c r="H96" s="95"/>
      <c r="I96" s="17">
        <f>I97</f>
        <v>50</v>
      </c>
    </row>
    <row r="97" spans="1:9" ht="26.25" thickBot="1" x14ac:dyDescent="0.3">
      <c r="A97" s="18" t="s">
        <v>40</v>
      </c>
      <c r="B97" s="36" t="s">
        <v>228</v>
      </c>
      <c r="C97" s="36">
        <v>11</v>
      </c>
      <c r="D97" s="36" t="s">
        <v>41</v>
      </c>
      <c r="E97" s="36"/>
      <c r="F97" s="17">
        <f t="shared" si="7"/>
        <v>50</v>
      </c>
      <c r="G97" s="95">
        <f t="shared" si="7"/>
        <v>50</v>
      </c>
      <c r="H97" s="95"/>
      <c r="I97" s="17">
        <f>I98</f>
        <v>50</v>
      </c>
    </row>
    <row r="98" spans="1:9" ht="15.75" thickBot="1" x14ac:dyDescent="0.3">
      <c r="A98" s="18" t="s">
        <v>42</v>
      </c>
      <c r="B98" s="36" t="s">
        <v>228</v>
      </c>
      <c r="C98" s="36" t="s">
        <v>495</v>
      </c>
      <c r="D98" s="36" t="s">
        <v>41</v>
      </c>
      <c r="E98" s="36">
        <v>870</v>
      </c>
      <c r="F98" s="17">
        <v>50</v>
      </c>
      <c r="G98" s="17">
        <v>50</v>
      </c>
      <c r="H98" s="17"/>
      <c r="I98" s="17">
        <v>50</v>
      </c>
    </row>
    <row r="99" spans="1:9" ht="26.25" thickBot="1" x14ac:dyDescent="0.3">
      <c r="A99" s="22" t="s">
        <v>43</v>
      </c>
      <c r="B99" s="39" t="s">
        <v>228</v>
      </c>
      <c r="C99" s="39">
        <v>13</v>
      </c>
      <c r="D99" s="39"/>
      <c r="E99" s="39"/>
      <c r="F99" s="37">
        <f>F100+F131+F121+F136+F157</f>
        <v>32963.1</v>
      </c>
      <c r="G99" s="96">
        <f>G100+G131+G121+G136+G157</f>
        <v>32205</v>
      </c>
      <c r="H99" s="96"/>
      <c r="I99" s="37">
        <f>I100+I131+I121+I136+I157</f>
        <v>30216.799999999999</v>
      </c>
    </row>
    <row r="100" spans="1:9" ht="66.75" customHeight="1" thickBot="1" x14ac:dyDescent="0.3">
      <c r="A100" s="18" t="s">
        <v>245</v>
      </c>
      <c r="B100" s="36" t="s">
        <v>228</v>
      </c>
      <c r="C100" s="36">
        <v>13</v>
      </c>
      <c r="D100" s="36" t="s">
        <v>246</v>
      </c>
      <c r="E100" s="36"/>
      <c r="F100" s="17">
        <f>F101+F105+F113</f>
        <v>20659.3</v>
      </c>
      <c r="G100" s="95">
        <f>G101+G105+G113</f>
        <v>20447.5</v>
      </c>
      <c r="H100" s="95"/>
      <c r="I100" s="17">
        <f>I101+I105+I113</f>
        <v>19450.3</v>
      </c>
    </row>
    <row r="101" spans="1:9" ht="55.5" customHeight="1" thickBot="1" x14ac:dyDescent="0.3">
      <c r="A101" s="18" t="s">
        <v>566</v>
      </c>
      <c r="B101" s="36" t="s">
        <v>228</v>
      </c>
      <c r="C101" s="36">
        <v>13</v>
      </c>
      <c r="D101" s="36" t="s">
        <v>254</v>
      </c>
      <c r="E101" s="36"/>
      <c r="F101" s="24">
        <f t="shared" ref="F101:I102" si="8">F102</f>
        <v>30</v>
      </c>
      <c r="G101" s="24">
        <f t="shared" si="8"/>
        <v>30</v>
      </c>
      <c r="H101" s="24" t="str">
        <f t="shared" si="8"/>
        <v>50,2</v>
      </c>
      <c r="I101" s="24">
        <f t="shared" si="8"/>
        <v>30</v>
      </c>
    </row>
    <row r="102" spans="1:9" ht="81.75" customHeight="1" thickBot="1" x14ac:dyDescent="0.3">
      <c r="A102" s="18" t="s">
        <v>567</v>
      </c>
      <c r="B102" s="36" t="s">
        <v>228</v>
      </c>
      <c r="C102" s="36">
        <v>13</v>
      </c>
      <c r="D102" s="36" t="s">
        <v>255</v>
      </c>
      <c r="E102" s="36"/>
      <c r="F102" s="17">
        <f t="shared" si="8"/>
        <v>30</v>
      </c>
      <c r="G102" s="17">
        <f t="shared" si="8"/>
        <v>30</v>
      </c>
      <c r="H102" s="17" t="str">
        <f t="shared" si="8"/>
        <v>50,2</v>
      </c>
      <c r="I102" s="17">
        <f t="shared" si="8"/>
        <v>30</v>
      </c>
    </row>
    <row r="103" spans="1:9" ht="41.25" customHeight="1" thickBot="1" x14ac:dyDescent="0.3">
      <c r="A103" s="18" t="s">
        <v>586</v>
      </c>
      <c r="B103" s="36" t="s">
        <v>228</v>
      </c>
      <c r="C103" s="36">
        <v>13</v>
      </c>
      <c r="D103" s="36" t="s">
        <v>273</v>
      </c>
      <c r="E103" s="36"/>
      <c r="F103" s="17">
        <f>F104</f>
        <v>30</v>
      </c>
      <c r="G103" s="17">
        <f>G104</f>
        <v>30</v>
      </c>
      <c r="H103" s="17" t="s">
        <v>496</v>
      </c>
      <c r="I103" s="17">
        <f>I104</f>
        <v>30</v>
      </c>
    </row>
    <row r="104" spans="1:9" ht="40.5" customHeight="1" thickBot="1" x14ac:dyDescent="0.3">
      <c r="A104" s="18" t="s">
        <v>50</v>
      </c>
      <c r="B104" s="36" t="s">
        <v>228</v>
      </c>
      <c r="C104" s="36">
        <v>13</v>
      </c>
      <c r="D104" s="36" t="s">
        <v>273</v>
      </c>
      <c r="E104" s="36" t="s">
        <v>266</v>
      </c>
      <c r="F104" s="17">
        <v>30</v>
      </c>
      <c r="G104" s="95">
        <v>30</v>
      </c>
      <c r="H104" s="95"/>
      <c r="I104" s="17">
        <v>30</v>
      </c>
    </row>
    <row r="105" spans="1:9" ht="69" customHeight="1" thickBot="1" x14ac:dyDescent="0.3">
      <c r="A105" s="18" t="s">
        <v>51</v>
      </c>
      <c r="B105" s="36" t="s">
        <v>228</v>
      </c>
      <c r="C105" s="36">
        <v>13</v>
      </c>
      <c r="D105" s="36" t="s">
        <v>274</v>
      </c>
      <c r="E105" s="36"/>
      <c r="F105" s="17">
        <f>F106</f>
        <v>2233</v>
      </c>
      <c r="G105" s="95">
        <f>G106</f>
        <v>1985.8999999999999</v>
      </c>
      <c r="H105" s="95"/>
      <c r="I105" s="17">
        <f>I106</f>
        <v>1988.7</v>
      </c>
    </row>
    <row r="106" spans="1:9" ht="41.25" customHeight="1" thickBot="1" x14ac:dyDescent="0.3">
      <c r="A106" s="18" t="s">
        <v>52</v>
      </c>
      <c r="B106" s="36" t="s">
        <v>228</v>
      </c>
      <c r="C106" s="36">
        <v>13</v>
      </c>
      <c r="D106" s="36" t="s">
        <v>275</v>
      </c>
      <c r="E106" s="36"/>
      <c r="F106" s="17">
        <f>F107+F109+F111</f>
        <v>2233</v>
      </c>
      <c r="G106" s="17">
        <f>G107+G109+G111</f>
        <v>1985.8999999999999</v>
      </c>
      <c r="H106" s="17">
        <f>H107+H109+H111</f>
        <v>0</v>
      </c>
      <c r="I106" s="17">
        <f>I107+I109+I111</f>
        <v>1988.7</v>
      </c>
    </row>
    <row r="107" spans="1:9" ht="57" customHeight="1" thickBot="1" x14ac:dyDescent="0.3">
      <c r="A107" s="18" t="s">
        <v>12</v>
      </c>
      <c r="B107" s="36" t="s">
        <v>228</v>
      </c>
      <c r="C107" s="36" t="s">
        <v>442</v>
      </c>
      <c r="D107" s="36" t="s">
        <v>279</v>
      </c>
      <c r="E107" s="36"/>
      <c r="F107" s="17">
        <f>F108</f>
        <v>105.9</v>
      </c>
      <c r="G107" s="17">
        <f>G108</f>
        <v>109.6</v>
      </c>
      <c r="H107" s="17"/>
      <c r="I107" s="17">
        <f>I108</f>
        <v>112.4</v>
      </c>
    </row>
    <row r="108" spans="1:9" ht="15.75" thickBot="1" x14ac:dyDescent="0.3">
      <c r="A108" s="18" t="s">
        <v>54</v>
      </c>
      <c r="B108" s="36" t="s">
        <v>228</v>
      </c>
      <c r="C108" s="36" t="s">
        <v>442</v>
      </c>
      <c r="D108" s="36" t="s">
        <v>279</v>
      </c>
      <c r="E108" s="36" t="s">
        <v>429</v>
      </c>
      <c r="F108" s="17">
        <v>105.9</v>
      </c>
      <c r="G108" s="17">
        <v>109.6</v>
      </c>
      <c r="H108" s="17"/>
      <c r="I108" s="17">
        <v>112.4</v>
      </c>
    </row>
    <row r="109" spans="1:9" ht="147" customHeight="1" thickBot="1" x14ac:dyDescent="0.3">
      <c r="A109" s="18" t="s">
        <v>53</v>
      </c>
      <c r="B109" s="36" t="s">
        <v>228</v>
      </c>
      <c r="C109" s="36">
        <v>13</v>
      </c>
      <c r="D109" s="36" t="s">
        <v>276</v>
      </c>
      <c r="E109" s="36"/>
      <c r="F109" s="17">
        <f>F110</f>
        <v>1508.8</v>
      </c>
      <c r="G109" s="95">
        <f>G110</f>
        <v>1258</v>
      </c>
      <c r="H109" s="95"/>
      <c r="I109" s="17">
        <f>I110</f>
        <v>1258</v>
      </c>
    </row>
    <row r="110" spans="1:9" ht="15.75" thickBot="1" x14ac:dyDescent="0.3">
      <c r="A110" s="18" t="s">
        <v>54</v>
      </c>
      <c r="B110" s="36" t="s">
        <v>228</v>
      </c>
      <c r="C110" s="36">
        <v>13</v>
      </c>
      <c r="D110" s="36" t="s">
        <v>276</v>
      </c>
      <c r="E110" s="36" t="s">
        <v>429</v>
      </c>
      <c r="F110" s="17">
        <v>1508.8</v>
      </c>
      <c r="G110" s="95">
        <v>1258</v>
      </c>
      <c r="H110" s="95"/>
      <c r="I110" s="17">
        <v>1258</v>
      </c>
    </row>
    <row r="111" spans="1:9" ht="54.75" customHeight="1" thickBot="1" x14ac:dyDescent="0.3">
      <c r="A111" s="18" t="s">
        <v>619</v>
      </c>
      <c r="B111" s="36" t="s">
        <v>228</v>
      </c>
      <c r="C111" s="36">
        <v>13</v>
      </c>
      <c r="D111" s="36" t="s">
        <v>278</v>
      </c>
      <c r="E111" s="36"/>
      <c r="F111" s="17">
        <f>F112</f>
        <v>618.29999999999995</v>
      </c>
      <c r="G111" s="95">
        <f>G112</f>
        <v>618.29999999999995</v>
      </c>
      <c r="H111" s="95"/>
      <c r="I111" s="17">
        <f>I112</f>
        <v>618.29999999999995</v>
      </c>
    </row>
    <row r="112" spans="1:9" ht="15.75" thickBot="1" x14ac:dyDescent="0.3">
      <c r="A112" s="18" t="s">
        <v>54</v>
      </c>
      <c r="B112" s="36" t="s">
        <v>228</v>
      </c>
      <c r="C112" s="36">
        <v>13</v>
      </c>
      <c r="D112" s="36" t="s">
        <v>277</v>
      </c>
      <c r="E112" s="36" t="s">
        <v>429</v>
      </c>
      <c r="F112" s="17">
        <v>618.29999999999995</v>
      </c>
      <c r="G112" s="95">
        <v>618.29999999999995</v>
      </c>
      <c r="H112" s="95"/>
      <c r="I112" s="17">
        <v>618.29999999999995</v>
      </c>
    </row>
    <row r="113" spans="1:9" ht="55.5" customHeight="1" thickBot="1" x14ac:dyDescent="0.3">
      <c r="A113" s="18" t="s">
        <v>56</v>
      </c>
      <c r="B113" s="36" t="s">
        <v>228</v>
      </c>
      <c r="C113" s="36">
        <v>13</v>
      </c>
      <c r="D113" s="36" t="s">
        <v>280</v>
      </c>
      <c r="E113" s="36"/>
      <c r="F113" s="17">
        <f>F114</f>
        <v>18396.3</v>
      </c>
      <c r="G113" s="95">
        <f>G114</f>
        <v>18431.599999999999</v>
      </c>
      <c r="H113" s="95"/>
      <c r="I113" s="17">
        <f>I114</f>
        <v>17431.599999999999</v>
      </c>
    </row>
    <row r="114" spans="1:9" ht="42" customHeight="1" thickBot="1" x14ac:dyDescent="0.3">
      <c r="A114" s="18" t="s">
        <v>57</v>
      </c>
      <c r="B114" s="36" t="s">
        <v>228</v>
      </c>
      <c r="C114" s="36">
        <v>13</v>
      </c>
      <c r="D114" s="36" t="s">
        <v>281</v>
      </c>
      <c r="E114" s="36"/>
      <c r="F114" s="17">
        <f>F115+F119</f>
        <v>18396.3</v>
      </c>
      <c r="G114" s="95">
        <f>G115+G119</f>
        <v>18431.599999999999</v>
      </c>
      <c r="H114" s="95"/>
      <c r="I114" s="17">
        <f>I115+I119</f>
        <v>17431.599999999999</v>
      </c>
    </row>
    <row r="115" spans="1:9" ht="81" customHeight="1" thickBot="1" x14ac:dyDescent="0.3">
      <c r="A115" s="18" t="s">
        <v>58</v>
      </c>
      <c r="B115" s="36" t="s">
        <v>228</v>
      </c>
      <c r="C115" s="36" t="s">
        <v>442</v>
      </c>
      <c r="D115" s="36" t="s">
        <v>282</v>
      </c>
      <c r="E115" s="36"/>
      <c r="F115" s="17">
        <f>F116+F117+F118</f>
        <v>12485.099999999999</v>
      </c>
      <c r="G115" s="17">
        <f>G116+G117+G118</f>
        <v>12313.6</v>
      </c>
      <c r="H115" s="17">
        <f>H116+H117+H118</f>
        <v>3547.1</v>
      </c>
      <c r="I115" s="17">
        <f>I116+I117+I118</f>
        <v>11100.5</v>
      </c>
    </row>
    <row r="116" spans="1:9" ht="29.25" customHeight="1" thickBot="1" x14ac:dyDescent="0.3">
      <c r="A116" s="18" t="s">
        <v>55</v>
      </c>
      <c r="B116" s="36" t="s">
        <v>228</v>
      </c>
      <c r="C116" s="36" t="s">
        <v>443</v>
      </c>
      <c r="D116" s="36" t="s">
        <v>282</v>
      </c>
      <c r="E116" s="36" t="s">
        <v>444</v>
      </c>
      <c r="F116" s="17">
        <v>8438.7999999999993</v>
      </c>
      <c r="G116" s="17">
        <v>8766.5</v>
      </c>
      <c r="H116" s="17"/>
      <c r="I116" s="17">
        <v>8553.4</v>
      </c>
    </row>
    <row r="117" spans="1:9" ht="42" customHeight="1" thickBot="1" x14ac:dyDescent="0.3">
      <c r="A117" s="18" t="s">
        <v>50</v>
      </c>
      <c r="B117" s="36" t="s">
        <v>228</v>
      </c>
      <c r="C117" s="36" t="s">
        <v>443</v>
      </c>
      <c r="D117" s="36" t="s">
        <v>282</v>
      </c>
      <c r="E117" s="36" t="s">
        <v>266</v>
      </c>
      <c r="F117" s="17">
        <v>3923.5</v>
      </c>
      <c r="G117" s="17">
        <v>3457</v>
      </c>
      <c r="H117" s="17">
        <v>3457</v>
      </c>
      <c r="I117" s="17">
        <v>2457</v>
      </c>
    </row>
    <row r="118" spans="1:9" ht="26.25" thickBot="1" x14ac:dyDescent="0.3">
      <c r="A118" s="18" t="s">
        <v>24</v>
      </c>
      <c r="B118" s="36" t="s">
        <v>228</v>
      </c>
      <c r="C118" s="36" t="s">
        <v>443</v>
      </c>
      <c r="D118" s="36" t="s">
        <v>282</v>
      </c>
      <c r="E118" s="36" t="s">
        <v>445</v>
      </c>
      <c r="F118" s="17">
        <v>122.8</v>
      </c>
      <c r="G118" s="17">
        <v>90.1</v>
      </c>
      <c r="H118" s="17">
        <v>90.1</v>
      </c>
      <c r="I118" s="17">
        <v>90.1</v>
      </c>
    </row>
    <row r="119" spans="1:9" ht="54" customHeight="1" thickBot="1" x14ac:dyDescent="0.3">
      <c r="A119" s="18" t="s">
        <v>12</v>
      </c>
      <c r="B119" s="36" t="s">
        <v>228</v>
      </c>
      <c r="C119" s="36" t="s">
        <v>442</v>
      </c>
      <c r="D119" s="36" t="s">
        <v>283</v>
      </c>
      <c r="E119" s="36"/>
      <c r="F119" s="17">
        <f>F120</f>
        <v>5911.2</v>
      </c>
      <c r="G119" s="17">
        <f>G120</f>
        <v>6118</v>
      </c>
      <c r="H119" s="17"/>
      <c r="I119" s="17">
        <f>I120</f>
        <v>6331.1</v>
      </c>
    </row>
    <row r="120" spans="1:9" ht="29.25" customHeight="1" thickBot="1" x14ac:dyDescent="0.3">
      <c r="A120" s="18" t="s">
        <v>59</v>
      </c>
      <c r="B120" s="36" t="s">
        <v>228</v>
      </c>
      <c r="C120" s="36" t="s">
        <v>442</v>
      </c>
      <c r="D120" s="36" t="s">
        <v>283</v>
      </c>
      <c r="E120" s="36" t="s">
        <v>444</v>
      </c>
      <c r="F120" s="17">
        <v>5911.2</v>
      </c>
      <c r="G120" s="17">
        <v>6118</v>
      </c>
      <c r="H120" s="17"/>
      <c r="I120" s="17">
        <v>6331.1</v>
      </c>
    </row>
    <row r="121" spans="1:9" ht="56.25" customHeight="1" thickBot="1" x14ac:dyDescent="0.3">
      <c r="A121" s="18" t="s">
        <v>290</v>
      </c>
      <c r="B121" s="36" t="s">
        <v>228</v>
      </c>
      <c r="C121" s="36" t="s">
        <v>442</v>
      </c>
      <c r="D121" s="36" t="s">
        <v>268</v>
      </c>
      <c r="E121" s="36"/>
      <c r="F121" s="17">
        <f t="shared" ref="F121:I122" si="9">F122</f>
        <v>10267.9</v>
      </c>
      <c r="G121" s="17">
        <f t="shared" si="9"/>
        <v>10394.200000000001</v>
      </c>
      <c r="H121" s="17">
        <f t="shared" si="9"/>
        <v>1121</v>
      </c>
      <c r="I121" s="17">
        <f t="shared" si="9"/>
        <v>10267.9</v>
      </c>
    </row>
    <row r="122" spans="1:9" ht="55.5" customHeight="1" thickBot="1" x14ac:dyDescent="0.3">
      <c r="A122" s="18" t="s">
        <v>497</v>
      </c>
      <c r="B122" s="36" t="s">
        <v>228</v>
      </c>
      <c r="C122" s="36" t="s">
        <v>442</v>
      </c>
      <c r="D122" s="36" t="s">
        <v>291</v>
      </c>
      <c r="E122" s="36"/>
      <c r="F122" s="17">
        <f t="shared" si="9"/>
        <v>10267.9</v>
      </c>
      <c r="G122" s="17">
        <f t="shared" si="9"/>
        <v>10394.200000000001</v>
      </c>
      <c r="H122" s="17">
        <f t="shared" si="9"/>
        <v>1121</v>
      </c>
      <c r="I122" s="17">
        <f t="shared" si="9"/>
        <v>10267.9</v>
      </c>
    </row>
    <row r="123" spans="1:9" ht="69" customHeight="1" thickBot="1" x14ac:dyDescent="0.3">
      <c r="A123" s="18" t="s">
        <v>498</v>
      </c>
      <c r="B123" s="36" t="s">
        <v>228</v>
      </c>
      <c r="C123" s="36" t="s">
        <v>442</v>
      </c>
      <c r="D123" s="36" t="s">
        <v>292</v>
      </c>
      <c r="E123" s="36"/>
      <c r="F123" s="17">
        <f>F124+F129</f>
        <v>10267.9</v>
      </c>
      <c r="G123" s="17">
        <f>G124+G129</f>
        <v>10394.200000000001</v>
      </c>
      <c r="H123" s="17">
        <f>H124+H129</f>
        <v>1121</v>
      </c>
      <c r="I123" s="17">
        <f>I124+I129</f>
        <v>10267.9</v>
      </c>
    </row>
    <row r="124" spans="1:9" ht="79.5" customHeight="1" thickBot="1" x14ac:dyDescent="0.3">
      <c r="A124" s="20" t="s">
        <v>58</v>
      </c>
      <c r="B124" s="36" t="s">
        <v>228</v>
      </c>
      <c r="C124" s="36" t="s">
        <v>442</v>
      </c>
      <c r="D124" s="36" t="s">
        <v>293</v>
      </c>
      <c r="E124" s="36"/>
      <c r="F124" s="17">
        <f>F125+F126+F127+F128</f>
        <v>7946</v>
      </c>
      <c r="G124" s="77">
        <f>G125+G126+G127+G128</f>
        <v>7991</v>
      </c>
      <c r="H124" s="17">
        <f>H125+H126+H128</f>
        <v>1121</v>
      </c>
      <c r="I124" s="77">
        <f>I125+I126+I127+I128</f>
        <v>7781.5999999999995</v>
      </c>
    </row>
    <row r="125" spans="1:9" ht="26.25" thickBot="1" x14ac:dyDescent="0.3">
      <c r="A125" s="20" t="s">
        <v>55</v>
      </c>
      <c r="B125" s="36" t="s">
        <v>228</v>
      </c>
      <c r="C125" s="36" t="s">
        <v>442</v>
      </c>
      <c r="D125" s="36" t="s">
        <v>293</v>
      </c>
      <c r="E125" s="36" t="s">
        <v>444</v>
      </c>
      <c r="F125" s="17">
        <v>6943.1</v>
      </c>
      <c r="G125" s="17">
        <v>6869</v>
      </c>
      <c r="H125" s="17"/>
      <c r="I125" s="17">
        <v>6785.9</v>
      </c>
    </row>
    <row r="126" spans="1:9" ht="39" thickBot="1" x14ac:dyDescent="0.3">
      <c r="A126" s="18" t="s">
        <v>50</v>
      </c>
      <c r="B126" s="36" t="s">
        <v>228</v>
      </c>
      <c r="C126" s="36" t="s">
        <v>442</v>
      </c>
      <c r="D126" s="36" t="s">
        <v>293</v>
      </c>
      <c r="E126" s="36" t="s">
        <v>266</v>
      </c>
      <c r="F126" s="17">
        <v>994.7</v>
      </c>
      <c r="G126" s="17">
        <v>1121</v>
      </c>
      <c r="H126" s="17">
        <v>1121</v>
      </c>
      <c r="I126" s="17">
        <v>994.7</v>
      </c>
    </row>
    <row r="127" spans="1:9" ht="30" customHeight="1" thickBot="1" x14ac:dyDescent="0.3">
      <c r="A127" s="18" t="s">
        <v>176</v>
      </c>
      <c r="B127" s="76" t="s">
        <v>228</v>
      </c>
      <c r="C127" s="76" t="s">
        <v>442</v>
      </c>
      <c r="D127" s="76" t="s">
        <v>293</v>
      </c>
      <c r="E127" s="76" t="s">
        <v>658</v>
      </c>
      <c r="F127" s="77">
        <v>7.2</v>
      </c>
      <c r="G127" s="77">
        <v>0</v>
      </c>
      <c r="H127" s="77"/>
      <c r="I127" s="77">
        <v>0</v>
      </c>
    </row>
    <row r="128" spans="1:9" ht="26.25" thickBot="1" x14ac:dyDescent="0.3">
      <c r="A128" s="18" t="s">
        <v>24</v>
      </c>
      <c r="B128" s="36" t="s">
        <v>228</v>
      </c>
      <c r="C128" s="36" t="s">
        <v>442</v>
      </c>
      <c r="D128" s="36" t="s">
        <v>293</v>
      </c>
      <c r="E128" s="36" t="s">
        <v>445</v>
      </c>
      <c r="F128" s="17">
        <v>1</v>
      </c>
      <c r="G128" s="17">
        <v>1</v>
      </c>
      <c r="H128" s="17"/>
      <c r="I128" s="17">
        <v>1</v>
      </c>
    </row>
    <row r="129" spans="1:9" ht="51.75" thickBot="1" x14ac:dyDescent="0.3">
      <c r="A129" s="18" t="s">
        <v>12</v>
      </c>
      <c r="B129" s="36" t="s">
        <v>228</v>
      </c>
      <c r="C129" s="36" t="s">
        <v>442</v>
      </c>
      <c r="D129" s="36" t="s">
        <v>294</v>
      </c>
      <c r="E129" s="36"/>
      <c r="F129" s="17">
        <f>F130</f>
        <v>2321.9</v>
      </c>
      <c r="G129" s="17">
        <f>G130</f>
        <v>2403.1999999999998</v>
      </c>
      <c r="H129" s="17">
        <f>H130</f>
        <v>0</v>
      </c>
      <c r="I129" s="17">
        <f>I130</f>
        <v>2486.3000000000002</v>
      </c>
    </row>
    <row r="130" spans="1:9" ht="26.25" thickBot="1" x14ac:dyDescent="0.3">
      <c r="A130" s="18" t="s">
        <v>59</v>
      </c>
      <c r="B130" s="36" t="s">
        <v>228</v>
      </c>
      <c r="C130" s="36" t="s">
        <v>442</v>
      </c>
      <c r="D130" s="36" t="s">
        <v>294</v>
      </c>
      <c r="E130" s="36" t="s">
        <v>444</v>
      </c>
      <c r="F130" s="17">
        <v>2321.9</v>
      </c>
      <c r="G130" s="17">
        <v>2403.1999999999998</v>
      </c>
      <c r="H130" s="17"/>
      <c r="I130" s="17">
        <v>2486.3000000000002</v>
      </c>
    </row>
    <row r="131" spans="1:9" ht="51.75" thickBot="1" x14ac:dyDescent="0.3">
      <c r="A131" s="18" t="s">
        <v>284</v>
      </c>
      <c r="B131" s="36" t="s">
        <v>228</v>
      </c>
      <c r="C131" s="36" t="s">
        <v>442</v>
      </c>
      <c r="D131" s="36" t="s">
        <v>285</v>
      </c>
      <c r="E131" s="36"/>
      <c r="F131" s="17">
        <f t="shared" ref="F131:I133" si="10">F132</f>
        <v>111.9</v>
      </c>
      <c r="G131" s="17">
        <f t="shared" si="10"/>
        <v>112.6</v>
      </c>
      <c r="H131" s="17">
        <f t="shared" si="10"/>
        <v>0</v>
      </c>
      <c r="I131" s="17">
        <f t="shared" si="10"/>
        <v>107.9</v>
      </c>
    </row>
    <row r="132" spans="1:9" ht="39" thickBot="1" x14ac:dyDescent="0.3">
      <c r="A132" s="18" t="s">
        <v>288</v>
      </c>
      <c r="B132" s="36" t="s">
        <v>228</v>
      </c>
      <c r="C132" s="36" t="s">
        <v>442</v>
      </c>
      <c r="D132" s="36" t="s">
        <v>286</v>
      </c>
      <c r="E132" s="36"/>
      <c r="F132" s="17">
        <f t="shared" si="10"/>
        <v>111.9</v>
      </c>
      <c r="G132" s="17">
        <f t="shared" si="10"/>
        <v>112.6</v>
      </c>
      <c r="H132" s="17">
        <f t="shared" si="10"/>
        <v>0</v>
      </c>
      <c r="I132" s="17">
        <f t="shared" si="10"/>
        <v>107.9</v>
      </c>
    </row>
    <row r="133" spans="1:9" ht="51.75" thickBot="1" x14ac:dyDescent="0.3">
      <c r="A133" s="18" t="s">
        <v>505</v>
      </c>
      <c r="B133" s="36" t="s">
        <v>228</v>
      </c>
      <c r="C133" s="36" t="s">
        <v>442</v>
      </c>
      <c r="D133" s="36" t="s">
        <v>287</v>
      </c>
      <c r="E133" s="36"/>
      <c r="F133" s="17">
        <f t="shared" si="10"/>
        <v>111.9</v>
      </c>
      <c r="G133" s="17">
        <f t="shared" si="10"/>
        <v>112.6</v>
      </c>
      <c r="H133" s="17">
        <f t="shared" si="10"/>
        <v>0</v>
      </c>
      <c r="I133" s="17">
        <f t="shared" si="10"/>
        <v>107.9</v>
      </c>
    </row>
    <row r="134" spans="1:9" ht="26.25" thickBot="1" x14ac:dyDescent="0.3">
      <c r="A134" s="18" t="s">
        <v>60</v>
      </c>
      <c r="B134" s="36" t="s">
        <v>228</v>
      </c>
      <c r="C134" s="36" t="s">
        <v>442</v>
      </c>
      <c r="D134" s="36" t="s">
        <v>289</v>
      </c>
      <c r="E134" s="36"/>
      <c r="F134" s="17">
        <f>F135</f>
        <v>111.9</v>
      </c>
      <c r="G134" s="17">
        <f>G135</f>
        <v>112.6</v>
      </c>
      <c r="H134" s="17"/>
      <c r="I134" s="17">
        <f>I135</f>
        <v>107.9</v>
      </c>
    </row>
    <row r="135" spans="1:9" ht="15.75" thickBot="1" x14ac:dyDescent="0.3">
      <c r="A135" s="18" t="s">
        <v>54</v>
      </c>
      <c r="B135" s="36" t="s">
        <v>228</v>
      </c>
      <c r="C135" s="36" t="s">
        <v>442</v>
      </c>
      <c r="D135" s="36" t="s">
        <v>289</v>
      </c>
      <c r="E135" s="36" t="s">
        <v>429</v>
      </c>
      <c r="F135" s="17">
        <v>111.9</v>
      </c>
      <c r="G135" s="17">
        <v>112.6</v>
      </c>
      <c r="H135" s="17"/>
      <c r="I135" s="17">
        <v>107.9</v>
      </c>
    </row>
    <row r="136" spans="1:9" ht="81.75" customHeight="1" thickBot="1" x14ac:dyDescent="0.3">
      <c r="A136" s="18" t="s">
        <v>295</v>
      </c>
      <c r="B136" s="36" t="s">
        <v>228</v>
      </c>
      <c r="C136" s="36">
        <v>13</v>
      </c>
      <c r="D136" s="36" t="s">
        <v>296</v>
      </c>
      <c r="E136" s="36"/>
      <c r="F136" s="17">
        <f>F137+F153</f>
        <v>1504</v>
      </c>
      <c r="G136" s="95">
        <f>G137+G153</f>
        <v>860</v>
      </c>
      <c r="H136" s="95"/>
      <c r="I136" s="17">
        <f>I137+I153</f>
        <v>0</v>
      </c>
    </row>
    <row r="137" spans="1:9" ht="51.75" thickBot="1" x14ac:dyDescent="0.3">
      <c r="A137" s="18" t="s">
        <v>499</v>
      </c>
      <c r="B137" s="36" t="s">
        <v>228</v>
      </c>
      <c r="C137" s="36">
        <v>13</v>
      </c>
      <c r="D137" s="36" t="s">
        <v>297</v>
      </c>
      <c r="E137" s="36"/>
      <c r="F137" s="17">
        <f>F138+F141+F144+F147+F150</f>
        <v>1427.7</v>
      </c>
      <c r="G137" s="95">
        <f>G138+G141+G144</f>
        <v>783.2</v>
      </c>
      <c r="H137" s="95"/>
      <c r="I137" s="17">
        <f>I138+I141+I144</f>
        <v>0</v>
      </c>
    </row>
    <row r="138" spans="1:9" ht="39" thickBot="1" x14ac:dyDescent="0.3">
      <c r="A138" s="18" t="s">
        <v>61</v>
      </c>
      <c r="B138" s="36" t="s">
        <v>228</v>
      </c>
      <c r="C138" s="36">
        <v>13</v>
      </c>
      <c r="D138" s="36" t="s">
        <v>298</v>
      </c>
      <c r="E138" s="36"/>
      <c r="F138" s="17">
        <f>F139</f>
        <v>50.9</v>
      </c>
      <c r="G138" s="17">
        <f>G139</f>
        <v>51.2</v>
      </c>
      <c r="H138" s="17">
        <f>H139</f>
        <v>0</v>
      </c>
      <c r="I138" s="17">
        <f>I139</f>
        <v>0</v>
      </c>
    </row>
    <row r="139" spans="1:9" ht="40.5" customHeight="1" thickBot="1" x14ac:dyDescent="0.3">
      <c r="A139" s="18" t="s">
        <v>62</v>
      </c>
      <c r="B139" s="36" t="s">
        <v>228</v>
      </c>
      <c r="C139" s="36">
        <v>13</v>
      </c>
      <c r="D139" s="36" t="s">
        <v>299</v>
      </c>
      <c r="E139" s="36"/>
      <c r="F139" s="17">
        <f>F140</f>
        <v>50.9</v>
      </c>
      <c r="G139" s="95">
        <f>G140</f>
        <v>51.2</v>
      </c>
      <c r="H139" s="95"/>
      <c r="I139" s="17">
        <f>I140</f>
        <v>0</v>
      </c>
    </row>
    <row r="140" spans="1:9" ht="39" thickBot="1" x14ac:dyDescent="0.3">
      <c r="A140" s="18" t="s">
        <v>50</v>
      </c>
      <c r="B140" s="36" t="s">
        <v>228</v>
      </c>
      <c r="C140" s="36">
        <v>13</v>
      </c>
      <c r="D140" s="36" t="s">
        <v>299</v>
      </c>
      <c r="E140" s="36">
        <v>240</v>
      </c>
      <c r="F140" s="17">
        <v>50.9</v>
      </c>
      <c r="G140" s="95">
        <v>51.2</v>
      </c>
      <c r="H140" s="95"/>
      <c r="I140" s="17">
        <v>0</v>
      </c>
    </row>
    <row r="141" spans="1:9" ht="82.5" customHeight="1" thickBot="1" x14ac:dyDescent="0.3">
      <c r="A141" s="18" t="s">
        <v>500</v>
      </c>
      <c r="B141" s="36" t="s">
        <v>228</v>
      </c>
      <c r="C141" s="36">
        <v>13</v>
      </c>
      <c r="D141" s="36" t="s">
        <v>506</v>
      </c>
      <c r="E141" s="36"/>
      <c r="F141" s="17">
        <f>F142</f>
        <v>51.8</v>
      </c>
      <c r="G141" s="95">
        <f>G142</f>
        <v>102.4</v>
      </c>
      <c r="H141" s="95"/>
      <c r="I141" s="17">
        <f>I142</f>
        <v>0</v>
      </c>
    </row>
    <row r="142" spans="1:9" ht="51.75" thickBot="1" x14ac:dyDescent="0.3">
      <c r="A142" s="18" t="s">
        <v>63</v>
      </c>
      <c r="B142" s="36" t="s">
        <v>228</v>
      </c>
      <c r="C142" s="36">
        <v>13</v>
      </c>
      <c r="D142" s="36" t="s">
        <v>507</v>
      </c>
      <c r="E142" s="36"/>
      <c r="F142" s="17">
        <f>F143</f>
        <v>51.8</v>
      </c>
      <c r="G142" s="95">
        <f>G143</f>
        <v>102.4</v>
      </c>
      <c r="H142" s="95"/>
      <c r="I142" s="17">
        <f>I143</f>
        <v>0</v>
      </c>
    </row>
    <row r="143" spans="1:9" ht="41.25" customHeight="1" thickBot="1" x14ac:dyDescent="0.3">
      <c r="A143" s="18" t="s">
        <v>50</v>
      </c>
      <c r="B143" s="36" t="s">
        <v>228</v>
      </c>
      <c r="C143" s="36">
        <v>13</v>
      </c>
      <c r="D143" s="36" t="s">
        <v>507</v>
      </c>
      <c r="E143" s="36" t="s">
        <v>266</v>
      </c>
      <c r="F143" s="17">
        <v>51.8</v>
      </c>
      <c r="G143" s="95">
        <v>102.4</v>
      </c>
      <c r="H143" s="95"/>
      <c r="I143" s="17">
        <v>0</v>
      </c>
    </row>
    <row r="144" spans="1:9" ht="79.5" customHeight="1" thickBot="1" x14ac:dyDescent="0.3">
      <c r="A144" s="18" t="s">
        <v>532</v>
      </c>
      <c r="B144" s="36" t="s">
        <v>228</v>
      </c>
      <c r="C144" s="36">
        <v>13</v>
      </c>
      <c r="D144" s="36" t="s">
        <v>300</v>
      </c>
      <c r="E144" s="36"/>
      <c r="F144" s="17">
        <f>F145</f>
        <v>500</v>
      </c>
      <c r="G144" s="95">
        <f>G145</f>
        <v>629.6</v>
      </c>
      <c r="H144" s="95"/>
      <c r="I144" s="17">
        <f>I145</f>
        <v>0</v>
      </c>
    </row>
    <row r="145" spans="1:9" ht="26.25" thickBot="1" x14ac:dyDescent="0.3">
      <c r="A145" s="18" t="s">
        <v>64</v>
      </c>
      <c r="B145" s="36" t="s">
        <v>228</v>
      </c>
      <c r="C145" s="36">
        <v>13</v>
      </c>
      <c r="D145" s="36" t="s">
        <v>508</v>
      </c>
      <c r="E145" s="36"/>
      <c r="F145" s="17">
        <f>F146</f>
        <v>500</v>
      </c>
      <c r="G145" s="95">
        <f>G146</f>
        <v>629.6</v>
      </c>
      <c r="H145" s="95"/>
      <c r="I145" s="17">
        <f>I146</f>
        <v>0</v>
      </c>
    </row>
    <row r="146" spans="1:9" ht="41.25" customHeight="1" thickBot="1" x14ac:dyDescent="0.3">
      <c r="A146" s="18" t="s">
        <v>50</v>
      </c>
      <c r="B146" s="36" t="s">
        <v>228</v>
      </c>
      <c r="C146" s="36">
        <v>13</v>
      </c>
      <c r="D146" s="56" t="s">
        <v>508</v>
      </c>
      <c r="E146" s="36" t="s">
        <v>266</v>
      </c>
      <c r="F146" s="17">
        <v>500</v>
      </c>
      <c r="G146" s="95">
        <v>629.6</v>
      </c>
      <c r="H146" s="95"/>
      <c r="I146" s="17">
        <v>0</v>
      </c>
    </row>
    <row r="147" spans="1:9" ht="53.25" customHeight="1" thickBot="1" x14ac:dyDescent="0.3">
      <c r="A147" s="18" t="s">
        <v>659</v>
      </c>
      <c r="B147" s="56" t="s">
        <v>228</v>
      </c>
      <c r="C147" s="56" t="s">
        <v>442</v>
      </c>
      <c r="D147" s="56" t="s">
        <v>662</v>
      </c>
      <c r="E147" s="56"/>
      <c r="F147" s="57">
        <f>F148</f>
        <v>75</v>
      </c>
      <c r="G147" s="57">
        <f>G148</f>
        <v>0</v>
      </c>
      <c r="H147" s="57"/>
      <c r="I147" s="57">
        <f>I148</f>
        <v>0</v>
      </c>
    </row>
    <row r="148" spans="1:9" ht="25.5" customHeight="1" thickBot="1" x14ac:dyDescent="0.3">
      <c r="A148" s="18" t="s">
        <v>660</v>
      </c>
      <c r="B148" s="56" t="s">
        <v>228</v>
      </c>
      <c r="C148" s="56" t="s">
        <v>442</v>
      </c>
      <c r="D148" s="56" t="s">
        <v>661</v>
      </c>
      <c r="E148" s="56"/>
      <c r="F148" s="57">
        <f>F149</f>
        <v>75</v>
      </c>
      <c r="G148" s="57">
        <f>G149</f>
        <v>0</v>
      </c>
      <c r="H148" s="57"/>
      <c r="I148" s="57">
        <f>I149</f>
        <v>0</v>
      </c>
    </row>
    <row r="149" spans="1:9" ht="29.25" customHeight="1" thickBot="1" x14ac:dyDescent="0.3">
      <c r="A149" s="18" t="s">
        <v>50</v>
      </c>
      <c r="B149" s="56" t="s">
        <v>228</v>
      </c>
      <c r="C149" s="56" t="s">
        <v>442</v>
      </c>
      <c r="D149" s="69" t="s">
        <v>661</v>
      </c>
      <c r="E149" s="56" t="s">
        <v>266</v>
      </c>
      <c r="F149" s="57">
        <v>75</v>
      </c>
      <c r="G149" s="57">
        <v>0</v>
      </c>
      <c r="H149" s="57"/>
      <c r="I149" s="57">
        <v>0</v>
      </c>
    </row>
    <row r="150" spans="1:9" ht="29.25" customHeight="1" thickBot="1" x14ac:dyDescent="0.3">
      <c r="A150" s="18" t="s">
        <v>671</v>
      </c>
      <c r="B150" s="82" t="s">
        <v>228</v>
      </c>
      <c r="C150" s="82" t="s">
        <v>442</v>
      </c>
      <c r="D150" s="82" t="s">
        <v>672</v>
      </c>
      <c r="E150" s="82"/>
      <c r="F150" s="83">
        <f>F151</f>
        <v>750</v>
      </c>
      <c r="G150" s="83">
        <f>G151</f>
        <v>0</v>
      </c>
      <c r="H150" s="83"/>
      <c r="I150" s="83">
        <f>I151</f>
        <v>0</v>
      </c>
    </row>
    <row r="151" spans="1:9" ht="29.25" customHeight="1" thickBot="1" x14ac:dyDescent="0.3">
      <c r="A151" s="18" t="s">
        <v>673</v>
      </c>
      <c r="B151" s="82" t="s">
        <v>228</v>
      </c>
      <c r="C151" s="82" t="s">
        <v>442</v>
      </c>
      <c r="D151" s="82" t="s">
        <v>674</v>
      </c>
      <c r="E151" s="82"/>
      <c r="F151" s="83">
        <f>F152</f>
        <v>750</v>
      </c>
      <c r="G151" s="83">
        <f>G152</f>
        <v>0</v>
      </c>
      <c r="H151" s="83"/>
      <c r="I151" s="83">
        <f>I152</f>
        <v>0</v>
      </c>
    </row>
    <row r="152" spans="1:9" ht="29.25" customHeight="1" thickBot="1" x14ac:dyDescent="0.3">
      <c r="A152" s="18" t="s">
        <v>50</v>
      </c>
      <c r="B152" s="82" t="s">
        <v>228</v>
      </c>
      <c r="C152" s="82" t="s">
        <v>442</v>
      </c>
      <c r="D152" s="82" t="s">
        <v>674</v>
      </c>
      <c r="E152" s="82" t="s">
        <v>266</v>
      </c>
      <c r="F152" s="83">
        <v>750</v>
      </c>
      <c r="G152" s="83">
        <v>0</v>
      </c>
      <c r="H152" s="83"/>
      <c r="I152" s="83">
        <v>0</v>
      </c>
    </row>
    <row r="153" spans="1:9" ht="53.25" customHeight="1" thickBot="1" x14ac:dyDescent="0.3">
      <c r="A153" s="18" t="s">
        <v>501</v>
      </c>
      <c r="B153" s="36" t="s">
        <v>228</v>
      </c>
      <c r="C153" s="36">
        <v>13</v>
      </c>
      <c r="D153" s="36" t="s">
        <v>301</v>
      </c>
      <c r="E153" s="36"/>
      <c r="F153" s="17">
        <f>F154</f>
        <v>76.3</v>
      </c>
      <c r="G153" s="17">
        <f>G154</f>
        <v>76.8</v>
      </c>
      <c r="H153" s="17">
        <f>H154</f>
        <v>0</v>
      </c>
      <c r="I153" s="17">
        <f>I154</f>
        <v>0</v>
      </c>
    </row>
    <row r="154" spans="1:9" ht="53.25" customHeight="1" thickBot="1" x14ac:dyDescent="0.3">
      <c r="A154" s="18" t="s">
        <v>65</v>
      </c>
      <c r="B154" s="36" t="s">
        <v>228</v>
      </c>
      <c r="C154" s="36">
        <v>13</v>
      </c>
      <c r="D154" s="36" t="s">
        <v>302</v>
      </c>
      <c r="E154" s="36"/>
      <c r="F154" s="17">
        <f>F155</f>
        <v>76.3</v>
      </c>
      <c r="G154" s="95">
        <f>G155</f>
        <v>76.8</v>
      </c>
      <c r="H154" s="95"/>
      <c r="I154" s="17">
        <f>I155</f>
        <v>0</v>
      </c>
    </row>
    <row r="155" spans="1:9" ht="42" customHeight="1" thickBot="1" x14ac:dyDescent="0.3">
      <c r="A155" s="18" t="s">
        <v>66</v>
      </c>
      <c r="B155" s="36" t="s">
        <v>228</v>
      </c>
      <c r="C155" s="36">
        <v>13</v>
      </c>
      <c r="D155" s="36" t="s">
        <v>303</v>
      </c>
      <c r="E155" s="36"/>
      <c r="F155" s="17">
        <f>F156</f>
        <v>76.3</v>
      </c>
      <c r="G155" s="95">
        <f>G156</f>
        <v>76.8</v>
      </c>
      <c r="H155" s="95"/>
      <c r="I155" s="17">
        <f>I156</f>
        <v>0</v>
      </c>
    </row>
    <row r="156" spans="1:9" ht="41.25" customHeight="1" thickBot="1" x14ac:dyDescent="0.3">
      <c r="A156" s="18" t="s">
        <v>50</v>
      </c>
      <c r="B156" s="36" t="s">
        <v>228</v>
      </c>
      <c r="C156" s="36">
        <v>13</v>
      </c>
      <c r="D156" s="36" t="s">
        <v>303</v>
      </c>
      <c r="E156" s="36" t="s">
        <v>266</v>
      </c>
      <c r="F156" s="17">
        <v>76.3</v>
      </c>
      <c r="G156" s="95">
        <v>76.8</v>
      </c>
      <c r="H156" s="95"/>
      <c r="I156" s="17">
        <v>0</v>
      </c>
    </row>
    <row r="157" spans="1:9" ht="28.5" customHeight="1" thickBot="1" x14ac:dyDescent="0.3">
      <c r="A157" s="18" t="s">
        <v>447</v>
      </c>
      <c r="B157" s="36" t="s">
        <v>228</v>
      </c>
      <c r="C157" s="36" t="s">
        <v>442</v>
      </c>
      <c r="D157" s="36" t="s">
        <v>44</v>
      </c>
      <c r="E157" s="36"/>
      <c r="F157" s="17">
        <f>F158+F160</f>
        <v>420</v>
      </c>
      <c r="G157" s="17">
        <f>G158+G160</f>
        <v>390.7</v>
      </c>
      <c r="H157" s="17">
        <f>H158+H160</f>
        <v>0</v>
      </c>
      <c r="I157" s="17">
        <f>I158+I160</f>
        <v>390.7</v>
      </c>
    </row>
    <row r="158" spans="1:9" ht="53.25" customHeight="1" thickBot="1" x14ac:dyDescent="0.3">
      <c r="A158" s="18" t="s">
        <v>45</v>
      </c>
      <c r="B158" s="36" t="s">
        <v>228</v>
      </c>
      <c r="C158" s="36">
        <v>13</v>
      </c>
      <c r="D158" s="36" t="s">
        <v>46</v>
      </c>
      <c r="E158" s="36"/>
      <c r="F158" s="17">
        <f>F159</f>
        <v>300</v>
      </c>
      <c r="G158" s="95">
        <v>300</v>
      </c>
      <c r="H158" s="95"/>
      <c r="I158" s="17">
        <v>300</v>
      </c>
    </row>
    <row r="159" spans="1:9" ht="55.5" customHeight="1" thickBot="1" x14ac:dyDescent="0.3">
      <c r="A159" s="18" t="s">
        <v>47</v>
      </c>
      <c r="B159" s="36" t="s">
        <v>228</v>
      </c>
      <c r="C159" s="36">
        <v>13</v>
      </c>
      <c r="D159" s="36" t="s">
        <v>46</v>
      </c>
      <c r="E159" s="36" t="s">
        <v>446</v>
      </c>
      <c r="F159" s="17">
        <v>300</v>
      </c>
      <c r="G159" s="95">
        <v>300</v>
      </c>
      <c r="H159" s="95"/>
      <c r="I159" s="17">
        <v>300</v>
      </c>
    </row>
    <row r="160" spans="1:9" ht="30" customHeight="1" thickBot="1" x14ac:dyDescent="0.3">
      <c r="A160" s="18" t="s">
        <v>48</v>
      </c>
      <c r="B160" s="36" t="s">
        <v>228</v>
      </c>
      <c r="C160" s="36">
        <v>13</v>
      </c>
      <c r="D160" s="36" t="s">
        <v>49</v>
      </c>
      <c r="E160" s="36"/>
      <c r="F160" s="17">
        <f>F161</f>
        <v>120</v>
      </c>
      <c r="G160" s="95">
        <f>G161</f>
        <v>90.7</v>
      </c>
      <c r="H160" s="95"/>
      <c r="I160" s="17">
        <f>I161</f>
        <v>90.7</v>
      </c>
    </row>
    <row r="161" spans="1:10" ht="26.25" thickBot="1" x14ac:dyDescent="0.3">
      <c r="A161" s="18" t="s">
        <v>24</v>
      </c>
      <c r="B161" s="36" t="s">
        <v>228</v>
      </c>
      <c r="C161" s="36">
        <v>13</v>
      </c>
      <c r="D161" s="36" t="s">
        <v>49</v>
      </c>
      <c r="E161" s="36">
        <v>850</v>
      </c>
      <c r="F161" s="17">
        <v>120</v>
      </c>
      <c r="G161" s="95">
        <v>90.7</v>
      </c>
      <c r="H161" s="95"/>
      <c r="I161" s="17">
        <v>90.7</v>
      </c>
    </row>
    <row r="162" spans="1:10" ht="15.75" thickBot="1" x14ac:dyDescent="0.3">
      <c r="A162" s="22" t="s">
        <v>471</v>
      </c>
      <c r="B162" s="39" t="s">
        <v>230</v>
      </c>
      <c r="C162" s="39" t="s">
        <v>229</v>
      </c>
      <c r="D162" s="36"/>
      <c r="E162" s="36"/>
      <c r="F162" s="71">
        <f>F163</f>
        <v>332.5</v>
      </c>
      <c r="G162" s="71">
        <f>G163</f>
        <v>347.3</v>
      </c>
      <c r="H162" s="71">
        <f>H163</f>
        <v>0</v>
      </c>
      <c r="I162" s="71">
        <f>I163</f>
        <v>359.5</v>
      </c>
    </row>
    <row r="163" spans="1:10" ht="26.25" thickBot="1" x14ac:dyDescent="0.3">
      <c r="A163" s="18" t="s">
        <v>472</v>
      </c>
      <c r="B163" s="36" t="s">
        <v>230</v>
      </c>
      <c r="C163" s="36" t="s">
        <v>231</v>
      </c>
      <c r="D163" s="36"/>
      <c r="E163" s="36"/>
      <c r="F163" s="17">
        <f>F165</f>
        <v>332.5</v>
      </c>
      <c r="G163" s="17">
        <f>G165</f>
        <v>347.3</v>
      </c>
      <c r="H163" s="17"/>
      <c r="I163" s="17">
        <f>I165</f>
        <v>359.5</v>
      </c>
    </row>
    <row r="164" spans="1:10" ht="26.25" thickBot="1" x14ac:dyDescent="0.3">
      <c r="A164" s="18" t="s">
        <v>620</v>
      </c>
      <c r="B164" s="52" t="s">
        <v>230</v>
      </c>
      <c r="C164" s="52" t="s">
        <v>231</v>
      </c>
      <c r="D164" s="52" t="s">
        <v>473</v>
      </c>
      <c r="E164" s="52"/>
      <c r="F164" s="51">
        <f>F165</f>
        <v>332.5</v>
      </c>
      <c r="G164" s="51">
        <f>G165</f>
        <v>347.3</v>
      </c>
      <c r="H164" s="51"/>
      <c r="I164" s="51">
        <f>I165</f>
        <v>359.5</v>
      </c>
    </row>
    <row r="165" spans="1:10" ht="53.25" customHeight="1" thickBot="1" x14ac:dyDescent="0.3">
      <c r="A165" s="18" t="s">
        <v>587</v>
      </c>
      <c r="B165" s="36" t="s">
        <v>230</v>
      </c>
      <c r="C165" s="36" t="s">
        <v>231</v>
      </c>
      <c r="D165" s="36" t="s">
        <v>474</v>
      </c>
      <c r="E165" s="36"/>
      <c r="F165" s="25">
        <f>F166</f>
        <v>332.5</v>
      </c>
      <c r="G165" s="25">
        <f>G166</f>
        <v>347.3</v>
      </c>
      <c r="H165" s="25">
        <f>H166</f>
        <v>0</v>
      </c>
      <c r="I165" s="25">
        <f>I166</f>
        <v>359.5</v>
      </c>
      <c r="J165" s="5"/>
    </row>
    <row r="166" spans="1:10" ht="41.25" customHeight="1" thickBot="1" x14ac:dyDescent="0.3">
      <c r="A166" s="18" t="s">
        <v>11</v>
      </c>
      <c r="B166" s="36" t="s">
        <v>230</v>
      </c>
      <c r="C166" s="36" t="s">
        <v>231</v>
      </c>
      <c r="D166" s="36" t="s">
        <v>474</v>
      </c>
      <c r="E166" s="36" t="s">
        <v>265</v>
      </c>
      <c r="F166" s="17">
        <v>332.5</v>
      </c>
      <c r="G166" s="17">
        <v>347.3</v>
      </c>
      <c r="H166" s="17"/>
      <c r="I166" s="17">
        <v>359.5</v>
      </c>
    </row>
    <row r="167" spans="1:10" ht="54" customHeight="1" thickBot="1" x14ac:dyDescent="0.3">
      <c r="A167" s="22" t="s">
        <v>67</v>
      </c>
      <c r="B167" s="39" t="s">
        <v>231</v>
      </c>
      <c r="C167" s="39" t="s">
        <v>229</v>
      </c>
      <c r="D167" s="39"/>
      <c r="E167" s="39"/>
      <c r="F167" s="26">
        <f>F168+F185</f>
        <v>2904.8</v>
      </c>
      <c r="G167" s="96">
        <f>G168+G185</f>
        <v>2775.4999999999995</v>
      </c>
      <c r="H167" s="96"/>
      <c r="I167" s="26">
        <f>I168+I185</f>
        <v>2775.4999999999995</v>
      </c>
    </row>
    <row r="168" spans="1:10" ht="54" customHeight="1" thickBot="1" x14ac:dyDescent="0.3">
      <c r="A168" s="18" t="s">
        <v>68</v>
      </c>
      <c r="B168" s="36" t="s">
        <v>231</v>
      </c>
      <c r="C168" s="36">
        <v>10</v>
      </c>
      <c r="D168" s="36"/>
      <c r="E168" s="36"/>
      <c r="F168" s="17">
        <f>F169+F174+F182</f>
        <v>2674.6000000000004</v>
      </c>
      <c r="G168" s="95">
        <f>G169+G174+G182</f>
        <v>2570.2999999999997</v>
      </c>
      <c r="H168" s="95"/>
      <c r="I168" s="17">
        <f>I169+I174+I182</f>
        <v>2570.2999999999997</v>
      </c>
    </row>
    <row r="169" spans="1:10" ht="54" customHeight="1" thickBot="1" x14ac:dyDescent="0.3">
      <c r="A169" s="27" t="s">
        <v>509</v>
      </c>
      <c r="B169" s="36" t="s">
        <v>231</v>
      </c>
      <c r="C169" s="36" t="s">
        <v>432</v>
      </c>
      <c r="D169" s="36" t="s">
        <v>99</v>
      </c>
      <c r="E169" s="36"/>
      <c r="F169" s="17">
        <f t="shared" ref="F169:G170" si="11">F170</f>
        <v>1120</v>
      </c>
      <c r="G169" s="17">
        <f t="shared" si="11"/>
        <v>850</v>
      </c>
      <c r="H169" s="17"/>
      <c r="I169" s="17">
        <f>I170</f>
        <v>850</v>
      </c>
    </row>
    <row r="170" spans="1:10" ht="55.5" customHeight="1" thickBot="1" x14ac:dyDescent="0.3">
      <c r="A170" s="27" t="s">
        <v>510</v>
      </c>
      <c r="B170" s="36" t="s">
        <v>231</v>
      </c>
      <c r="C170" s="36" t="s">
        <v>432</v>
      </c>
      <c r="D170" s="36" t="s">
        <v>641</v>
      </c>
      <c r="E170" s="36"/>
      <c r="F170" s="17">
        <f t="shared" si="11"/>
        <v>1120</v>
      </c>
      <c r="G170" s="17">
        <f t="shared" si="11"/>
        <v>850</v>
      </c>
      <c r="H170" s="17">
        <f>H171</f>
        <v>0</v>
      </c>
      <c r="I170" s="17">
        <f>I171</f>
        <v>850</v>
      </c>
    </row>
    <row r="171" spans="1:10" ht="66" customHeight="1" thickBot="1" x14ac:dyDescent="0.3">
      <c r="A171" s="27" t="s">
        <v>511</v>
      </c>
      <c r="B171" s="36" t="s">
        <v>231</v>
      </c>
      <c r="C171" s="36" t="s">
        <v>432</v>
      </c>
      <c r="D171" s="36" t="s">
        <v>621</v>
      </c>
      <c r="E171" s="36"/>
      <c r="F171" s="17">
        <f>F173</f>
        <v>1120</v>
      </c>
      <c r="G171" s="17">
        <f>G173</f>
        <v>850</v>
      </c>
      <c r="H171" s="17">
        <f>H173</f>
        <v>0</v>
      </c>
      <c r="I171" s="17">
        <f>I173</f>
        <v>850</v>
      </c>
    </row>
    <row r="172" spans="1:10" ht="44.25" customHeight="1" thickBot="1" x14ac:dyDescent="0.3">
      <c r="A172" s="27" t="s">
        <v>623</v>
      </c>
      <c r="B172" s="52" t="s">
        <v>231</v>
      </c>
      <c r="C172" s="52" t="s">
        <v>432</v>
      </c>
      <c r="D172" s="52" t="s">
        <v>622</v>
      </c>
      <c r="E172" s="52"/>
      <c r="F172" s="51">
        <f>F173</f>
        <v>1120</v>
      </c>
      <c r="G172" s="51">
        <f>G173</f>
        <v>850</v>
      </c>
      <c r="H172" s="51"/>
      <c r="I172" s="51">
        <f>I173</f>
        <v>850</v>
      </c>
    </row>
    <row r="173" spans="1:10" ht="42" customHeight="1" thickBot="1" x14ac:dyDescent="0.3">
      <c r="A173" s="27" t="s">
        <v>19</v>
      </c>
      <c r="B173" s="36" t="s">
        <v>231</v>
      </c>
      <c r="C173" s="36" t="s">
        <v>432</v>
      </c>
      <c r="D173" s="36" t="s">
        <v>622</v>
      </c>
      <c r="E173" s="36" t="s">
        <v>266</v>
      </c>
      <c r="F173" s="17">
        <v>1120</v>
      </c>
      <c r="G173" s="17">
        <v>850</v>
      </c>
      <c r="H173" s="17"/>
      <c r="I173" s="17">
        <v>850</v>
      </c>
    </row>
    <row r="174" spans="1:10" ht="66.75" customHeight="1" thickBot="1" x14ac:dyDescent="0.3">
      <c r="A174" s="18" t="s">
        <v>475</v>
      </c>
      <c r="B174" s="36" t="s">
        <v>231</v>
      </c>
      <c r="C174" s="36">
        <v>10</v>
      </c>
      <c r="D174" s="36" t="s">
        <v>476</v>
      </c>
      <c r="E174" s="36"/>
      <c r="F174" s="17">
        <f>F175</f>
        <v>1529.6000000000001</v>
      </c>
      <c r="G174" s="17">
        <f>G175</f>
        <v>1670.2999999999997</v>
      </c>
      <c r="H174" s="17">
        <f>H175</f>
        <v>0</v>
      </c>
      <c r="I174" s="17">
        <f>I175</f>
        <v>1670.2999999999997</v>
      </c>
    </row>
    <row r="175" spans="1:10" ht="40.5" customHeight="1" thickBot="1" x14ac:dyDescent="0.3">
      <c r="A175" s="18" t="s">
        <v>477</v>
      </c>
      <c r="B175" s="36" t="s">
        <v>231</v>
      </c>
      <c r="C175" s="36">
        <v>10</v>
      </c>
      <c r="D175" s="36" t="s">
        <v>478</v>
      </c>
      <c r="E175" s="36"/>
      <c r="F175" s="17">
        <f>F176+F179</f>
        <v>1529.6000000000001</v>
      </c>
      <c r="G175" s="17">
        <f>G176+G179</f>
        <v>1670.2999999999997</v>
      </c>
      <c r="H175" s="17">
        <f>H176+H179</f>
        <v>0</v>
      </c>
      <c r="I175" s="17">
        <f>I176+I179</f>
        <v>1670.2999999999997</v>
      </c>
    </row>
    <row r="176" spans="1:10" ht="27.75" customHeight="1" thickBot="1" x14ac:dyDescent="0.3">
      <c r="A176" s="18" t="s">
        <v>9</v>
      </c>
      <c r="B176" s="36" t="s">
        <v>231</v>
      </c>
      <c r="C176" s="36">
        <v>10</v>
      </c>
      <c r="D176" s="36" t="s">
        <v>479</v>
      </c>
      <c r="E176" s="36"/>
      <c r="F176" s="17">
        <f>F177+F178</f>
        <v>1161.9000000000001</v>
      </c>
      <c r="G176" s="95">
        <f>G177+G178</f>
        <v>1289.6999999999998</v>
      </c>
      <c r="H176" s="95"/>
      <c r="I176" s="17">
        <f>I177+I178</f>
        <v>1277.3999999999999</v>
      </c>
    </row>
    <row r="177" spans="1:9" ht="41.25" customHeight="1" thickBot="1" x14ac:dyDescent="0.3">
      <c r="A177" s="18" t="s">
        <v>33</v>
      </c>
      <c r="B177" s="36" t="s">
        <v>231</v>
      </c>
      <c r="C177" s="36">
        <v>10</v>
      </c>
      <c r="D177" s="36" t="s">
        <v>480</v>
      </c>
      <c r="E177" s="36">
        <v>120</v>
      </c>
      <c r="F177" s="17">
        <v>1091.5</v>
      </c>
      <c r="G177" s="95">
        <v>1078.5999999999999</v>
      </c>
      <c r="H177" s="95"/>
      <c r="I177" s="17">
        <v>1066.3</v>
      </c>
    </row>
    <row r="178" spans="1:9" ht="42" customHeight="1" thickBot="1" x14ac:dyDescent="0.3">
      <c r="A178" s="18" t="s">
        <v>19</v>
      </c>
      <c r="B178" s="36" t="s">
        <v>231</v>
      </c>
      <c r="C178" s="36">
        <v>10</v>
      </c>
      <c r="D178" s="36" t="s">
        <v>480</v>
      </c>
      <c r="E178" s="36">
        <v>240</v>
      </c>
      <c r="F178" s="17">
        <v>70.400000000000006</v>
      </c>
      <c r="G178" s="95">
        <v>211.1</v>
      </c>
      <c r="H178" s="95"/>
      <c r="I178" s="17">
        <v>211.1</v>
      </c>
    </row>
    <row r="179" spans="1:9" ht="51.75" thickBot="1" x14ac:dyDescent="0.3">
      <c r="A179" s="18" t="s">
        <v>12</v>
      </c>
      <c r="B179" s="36" t="s">
        <v>231</v>
      </c>
      <c r="C179" s="36">
        <v>10</v>
      </c>
      <c r="D179" s="36" t="s">
        <v>481</v>
      </c>
      <c r="E179" s="36"/>
      <c r="F179" s="17">
        <f>F180</f>
        <v>367.7</v>
      </c>
      <c r="G179" s="95">
        <f>G180</f>
        <v>380.6</v>
      </c>
      <c r="H179" s="95"/>
      <c r="I179" s="17">
        <f>I180</f>
        <v>392.9</v>
      </c>
    </row>
    <row r="180" spans="1:9" ht="39" thickBot="1" x14ac:dyDescent="0.3">
      <c r="A180" s="18" t="s">
        <v>72</v>
      </c>
      <c r="B180" s="36" t="s">
        <v>231</v>
      </c>
      <c r="C180" s="36">
        <v>10</v>
      </c>
      <c r="D180" s="36" t="s">
        <v>481</v>
      </c>
      <c r="E180" s="36">
        <v>120</v>
      </c>
      <c r="F180" s="17">
        <v>367.7</v>
      </c>
      <c r="G180" s="95">
        <v>380.6</v>
      </c>
      <c r="H180" s="95"/>
      <c r="I180" s="17">
        <v>392.9</v>
      </c>
    </row>
    <row r="181" spans="1:9" ht="39" thickBot="1" x14ac:dyDescent="0.3">
      <c r="A181" s="18" t="s">
        <v>624</v>
      </c>
      <c r="B181" s="52" t="s">
        <v>231</v>
      </c>
      <c r="C181" s="52" t="s">
        <v>432</v>
      </c>
      <c r="D181" s="52" t="s">
        <v>625</v>
      </c>
      <c r="E181" s="52"/>
      <c r="F181" s="51">
        <f t="shared" ref="F181:G183" si="12">F182</f>
        <v>25</v>
      </c>
      <c r="G181" s="51" t="str">
        <f t="shared" si="12"/>
        <v>50,0</v>
      </c>
      <c r="H181" s="51"/>
      <c r="I181" s="51" t="str">
        <f>I182</f>
        <v>50,0</v>
      </c>
    </row>
    <row r="182" spans="1:9" ht="54" customHeight="1" thickBot="1" x14ac:dyDescent="0.3">
      <c r="A182" s="18" t="s">
        <v>69</v>
      </c>
      <c r="B182" s="36" t="s">
        <v>231</v>
      </c>
      <c r="C182" s="36">
        <v>10</v>
      </c>
      <c r="D182" s="36" t="s">
        <v>70</v>
      </c>
      <c r="E182" s="36"/>
      <c r="F182" s="17">
        <f t="shared" si="12"/>
        <v>25</v>
      </c>
      <c r="G182" s="95" t="str">
        <f t="shared" si="12"/>
        <v>50,0</v>
      </c>
      <c r="H182" s="95"/>
      <c r="I182" s="17" t="str">
        <f>I183</f>
        <v>50,0</v>
      </c>
    </row>
    <row r="183" spans="1:9" ht="115.5" thickBot="1" x14ac:dyDescent="0.3">
      <c r="A183" s="18" t="s">
        <v>626</v>
      </c>
      <c r="B183" s="36" t="s">
        <v>231</v>
      </c>
      <c r="C183" s="36">
        <v>10</v>
      </c>
      <c r="D183" s="36" t="s">
        <v>71</v>
      </c>
      <c r="E183" s="36"/>
      <c r="F183" s="17">
        <f t="shared" si="12"/>
        <v>25</v>
      </c>
      <c r="G183" s="95" t="str">
        <f t="shared" si="12"/>
        <v>50,0</v>
      </c>
      <c r="H183" s="95"/>
      <c r="I183" s="17" t="str">
        <f>I184</f>
        <v>50,0</v>
      </c>
    </row>
    <row r="184" spans="1:9" ht="39" thickBot="1" x14ac:dyDescent="0.3">
      <c r="A184" s="18" t="s">
        <v>50</v>
      </c>
      <c r="B184" s="36" t="s">
        <v>231</v>
      </c>
      <c r="C184" s="36">
        <v>10</v>
      </c>
      <c r="D184" s="36" t="s">
        <v>71</v>
      </c>
      <c r="E184" s="36">
        <v>240</v>
      </c>
      <c r="F184" s="17">
        <v>25</v>
      </c>
      <c r="G184" s="95" t="s">
        <v>240</v>
      </c>
      <c r="H184" s="95"/>
      <c r="I184" s="17" t="s">
        <v>240</v>
      </c>
    </row>
    <row r="185" spans="1:9" ht="39" thickBot="1" x14ac:dyDescent="0.3">
      <c r="A185" s="18" t="s">
        <v>73</v>
      </c>
      <c r="B185" s="36" t="s">
        <v>231</v>
      </c>
      <c r="C185" s="36">
        <v>14</v>
      </c>
      <c r="D185" s="36"/>
      <c r="E185" s="36"/>
      <c r="F185" s="17">
        <f>F186+F191+F201</f>
        <v>230.2</v>
      </c>
      <c r="G185" s="95">
        <f>G186+G191+G201</f>
        <v>205.2</v>
      </c>
      <c r="H185" s="95"/>
      <c r="I185" s="17">
        <f>I186+I191+I201</f>
        <v>205.2</v>
      </c>
    </row>
    <row r="186" spans="1:9" ht="64.5" thickBot="1" x14ac:dyDescent="0.3">
      <c r="A186" s="18" t="s">
        <v>245</v>
      </c>
      <c r="B186" s="36" t="s">
        <v>231</v>
      </c>
      <c r="C186" s="36">
        <v>14</v>
      </c>
      <c r="D186" s="36" t="s">
        <v>448</v>
      </c>
      <c r="E186" s="36"/>
      <c r="F186" s="17" t="s">
        <v>242</v>
      </c>
      <c r="G186" s="95" t="s">
        <v>242</v>
      </c>
      <c r="H186" s="95"/>
      <c r="I186" s="17">
        <v>1</v>
      </c>
    </row>
    <row r="187" spans="1:9" ht="51.75" thickBot="1" x14ac:dyDescent="0.3">
      <c r="A187" s="18" t="s">
        <v>74</v>
      </c>
      <c r="B187" s="36" t="s">
        <v>231</v>
      </c>
      <c r="C187" s="36">
        <v>14</v>
      </c>
      <c r="D187" s="36" t="s">
        <v>449</v>
      </c>
      <c r="E187" s="36"/>
      <c r="F187" s="17" t="s">
        <v>242</v>
      </c>
      <c r="G187" s="95" t="s">
        <v>242</v>
      </c>
      <c r="H187" s="95"/>
      <c r="I187" s="17">
        <v>1</v>
      </c>
    </row>
    <row r="188" spans="1:9" ht="51.75" thickBot="1" x14ac:dyDescent="0.3">
      <c r="A188" s="18" t="s">
        <v>75</v>
      </c>
      <c r="B188" s="36" t="s">
        <v>231</v>
      </c>
      <c r="C188" s="36">
        <v>14</v>
      </c>
      <c r="D188" s="36" t="s">
        <v>308</v>
      </c>
      <c r="E188" s="36"/>
      <c r="F188" s="17" t="s">
        <v>242</v>
      </c>
      <c r="G188" s="95" t="s">
        <v>242</v>
      </c>
      <c r="H188" s="95"/>
      <c r="I188" s="17">
        <v>1</v>
      </c>
    </row>
    <row r="189" spans="1:9" ht="27.75" customHeight="1" thickBot="1" x14ac:dyDescent="0.3">
      <c r="A189" s="18" t="s">
        <v>76</v>
      </c>
      <c r="B189" s="36" t="s">
        <v>231</v>
      </c>
      <c r="C189" s="36">
        <v>14</v>
      </c>
      <c r="D189" s="36" t="s">
        <v>309</v>
      </c>
      <c r="E189" s="36"/>
      <c r="F189" s="17">
        <f>F190</f>
        <v>1</v>
      </c>
      <c r="G189" s="95" t="s">
        <v>242</v>
      </c>
      <c r="H189" s="95"/>
      <c r="I189" s="17">
        <v>1</v>
      </c>
    </row>
    <row r="190" spans="1:9" ht="39" thickBot="1" x14ac:dyDescent="0.3">
      <c r="A190" s="18" t="s">
        <v>50</v>
      </c>
      <c r="B190" s="36" t="s">
        <v>231</v>
      </c>
      <c r="C190" s="36">
        <v>14</v>
      </c>
      <c r="D190" s="36" t="s">
        <v>309</v>
      </c>
      <c r="E190" s="36" t="s">
        <v>266</v>
      </c>
      <c r="F190" s="17">
        <v>1</v>
      </c>
      <c r="G190" s="95">
        <v>1</v>
      </c>
      <c r="H190" s="95"/>
      <c r="I190" s="17">
        <v>1</v>
      </c>
    </row>
    <row r="191" spans="1:9" ht="68.25" customHeight="1" thickBot="1" x14ac:dyDescent="0.3">
      <c r="A191" s="18" t="s">
        <v>310</v>
      </c>
      <c r="B191" s="36" t="s">
        <v>231</v>
      </c>
      <c r="C191" s="36">
        <v>14</v>
      </c>
      <c r="D191" s="36" t="s">
        <v>304</v>
      </c>
      <c r="E191" s="36"/>
      <c r="F191" s="17">
        <f>F192+F197</f>
        <v>28.5</v>
      </c>
      <c r="G191" s="95">
        <f>G192+G197</f>
        <v>28.5</v>
      </c>
      <c r="H191" s="95"/>
      <c r="I191" s="17">
        <f>I192+I197</f>
        <v>28.5</v>
      </c>
    </row>
    <row r="192" spans="1:9" ht="30" customHeight="1" thickBot="1" x14ac:dyDescent="0.3">
      <c r="A192" s="18" t="s">
        <v>77</v>
      </c>
      <c r="B192" s="36" t="s">
        <v>231</v>
      </c>
      <c r="C192" s="36">
        <v>14</v>
      </c>
      <c r="D192" s="36" t="s">
        <v>305</v>
      </c>
      <c r="E192" s="36"/>
      <c r="F192" s="17">
        <f>F193</f>
        <v>12.5</v>
      </c>
      <c r="G192" s="95">
        <f>G193</f>
        <v>12.5</v>
      </c>
      <c r="H192" s="95"/>
      <c r="I192" s="17">
        <f>I193</f>
        <v>12.5</v>
      </c>
    </row>
    <row r="193" spans="1:9" ht="66.75" customHeight="1" thickBot="1" x14ac:dyDescent="0.3">
      <c r="A193" s="18" t="s">
        <v>78</v>
      </c>
      <c r="B193" s="36" t="s">
        <v>231</v>
      </c>
      <c r="C193" s="36">
        <v>14</v>
      </c>
      <c r="D193" s="36" t="s">
        <v>306</v>
      </c>
      <c r="E193" s="36"/>
      <c r="F193" s="17">
        <f>F194</f>
        <v>12.5</v>
      </c>
      <c r="G193" s="95">
        <f>G194</f>
        <v>12.5</v>
      </c>
      <c r="H193" s="95"/>
      <c r="I193" s="17">
        <f>I194</f>
        <v>12.5</v>
      </c>
    </row>
    <row r="194" spans="1:9" ht="31.5" customHeight="1" thickBot="1" x14ac:dyDescent="0.3">
      <c r="A194" s="18" t="s">
        <v>76</v>
      </c>
      <c r="B194" s="36" t="s">
        <v>231</v>
      </c>
      <c r="C194" s="36">
        <v>14</v>
      </c>
      <c r="D194" s="36" t="s">
        <v>307</v>
      </c>
      <c r="E194" s="36"/>
      <c r="F194" s="17">
        <f>F195+F196</f>
        <v>12.5</v>
      </c>
      <c r="G194" s="95">
        <f>G195+G196</f>
        <v>12.5</v>
      </c>
      <c r="H194" s="95"/>
      <c r="I194" s="17">
        <f>I195+I196</f>
        <v>12.5</v>
      </c>
    </row>
    <row r="195" spans="1:9" ht="43.5" customHeight="1" thickBot="1" x14ac:dyDescent="0.3">
      <c r="A195" s="18" t="s">
        <v>50</v>
      </c>
      <c r="B195" s="36" t="s">
        <v>231</v>
      </c>
      <c r="C195" s="36">
        <v>14</v>
      </c>
      <c r="D195" s="36" t="s">
        <v>307</v>
      </c>
      <c r="E195" s="36" t="s">
        <v>266</v>
      </c>
      <c r="F195" s="17">
        <v>10</v>
      </c>
      <c r="G195" s="17">
        <v>10</v>
      </c>
      <c r="H195" s="17"/>
      <c r="I195" s="17">
        <v>10</v>
      </c>
    </row>
    <row r="196" spans="1:9" ht="15.75" thickBot="1" x14ac:dyDescent="0.3">
      <c r="A196" s="18" t="s">
        <v>54</v>
      </c>
      <c r="B196" s="36" t="s">
        <v>231</v>
      </c>
      <c r="C196" s="36">
        <v>14</v>
      </c>
      <c r="D196" s="36" t="s">
        <v>307</v>
      </c>
      <c r="E196" s="36">
        <v>610</v>
      </c>
      <c r="F196" s="17">
        <v>2.5</v>
      </c>
      <c r="G196" s="95">
        <v>2.5</v>
      </c>
      <c r="H196" s="95"/>
      <c r="I196" s="17">
        <v>2.5</v>
      </c>
    </row>
    <row r="197" spans="1:9" ht="66.75" customHeight="1" thickBot="1" x14ac:dyDescent="0.3">
      <c r="A197" s="18" t="s">
        <v>79</v>
      </c>
      <c r="B197" s="36" t="s">
        <v>231</v>
      </c>
      <c r="C197" s="36">
        <v>14</v>
      </c>
      <c r="D197" s="36" t="s">
        <v>311</v>
      </c>
      <c r="E197" s="36"/>
      <c r="F197" s="17">
        <f t="shared" ref="F197:G199" si="13">F198</f>
        <v>16</v>
      </c>
      <c r="G197" s="95">
        <f t="shared" si="13"/>
        <v>16</v>
      </c>
      <c r="H197" s="95"/>
      <c r="I197" s="17">
        <f>I198</f>
        <v>16</v>
      </c>
    </row>
    <row r="198" spans="1:9" ht="79.5" customHeight="1" thickBot="1" x14ac:dyDescent="0.3">
      <c r="A198" s="18" t="s">
        <v>80</v>
      </c>
      <c r="B198" s="36" t="s">
        <v>231</v>
      </c>
      <c r="C198" s="36">
        <v>14</v>
      </c>
      <c r="D198" s="36" t="s">
        <v>693</v>
      </c>
      <c r="E198" s="36"/>
      <c r="F198" s="17">
        <f t="shared" si="13"/>
        <v>16</v>
      </c>
      <c r="G198" s="95">
        <f t="shared" si="13"/>
        <v>16</v>
      </c>
      <c r="H198" s="95"/>
      <c r="I198" s="17">
        <f>I199</f>
        <v>16</v>
      </c>
    </row>
    <row r="199" spans="1:9" ht="78.75" customHeight="1" thickBot="1" x14ac:dyDescent="0.3">
      <c r="A199" s="18" t="s">
        <v>81</v>
      </c>
      <c r="B199" s="36" t="s">
        <v>231</v>
      </c>
      <c r="C199" s="36">
        <v>14</v>
      </c>
      <c r="D199" s="36" t="s">
        <v>692</v>
      </c>
      <c r="E199" s="36"/>
      <c r="F199" s="17">
        <f t="shared" si="13"/>
        <v>16</v>
      </c>
      <c r="G199" s="95">
        <f t="shared" si="13"/>
        <v>16</v>
      </c>
      <c r="H199" s="95"/>
      <c r="I199" s="17">
        <f>I200</f>
        <v>16</v>
      </c>
    </row>
    <row r="200" spans="1:9" ht="39" thickBot="1" x14ac:dyDescent="0.3">
      <c r="A200" s="18" t="s">
        <v>50</v>
      </c>
      <c r="B200" s="36" t="s">
        <v>231</v>
      </c>
      <c r="C200" s="36">
        <v>14</v>
      </c>
      <c r="D200" s="36" t="s">
        <v>692</v>
      </c>
      <c r="E200" s="36" t="s">
        <v>266</v>
      </c>
      <c r="F200" s="17">
        <v>16</v>
      </c>
      <c r="G200" s="95">
        <v>16</v>
      </c>
      <c r="H200" s="95"/>
      <c r="I200" s="17">
        <v>16</v>
      </c>
    </row>
    <row r="201" spans="1:9" ht="64.5" thickBot="1" x14ac:dyDescent="0.3">
      <c r="A201" s="18" t="s">
        <v>475</v>
      </c>
      <c r="B201" s="36" t="s">
        <v>231</v>
      </c>
      <c r="C201" s="36" t="s">
        <v>512</v>
      </c>
      <c r="D201" s="36" t="s">
        <v>476</v>
      </c>
      <c r="E201" s="36"/>
      <c r="F201" s="17">
        <f>F202+F205+F208+F211</f>
        <v>200.7</v>
      </c>
      <c r="G201" s="17">
        <f>G202+G205+G208+G211</f>
        <v>175.7</v>
      </c>
      <c r="H201" s="17">
        <f>H202+H205+H208+H211</f>
        <v>0</v>
      </c>
      <c r="I201" s="17">
        <f>I202+I205+I208+I211</f>
        <v>175.7</v>
      </c>
    </row>
    <row r="202" spans="1:9" ht="39" thickBot="1" x14ac:dyDescent="0.3">
      <c r="A202" s="18" t="s">
        <v>523</v>
      </c>
      <c r="B202" s="36" t="s">
        <v>231</v>
      </c>
      <c r="C202" s="36" t="s">
        <v>512</v>
      </c>
      <c r="D202" s="36" t="s">
        <v>521</v>
      </c>
      <c r="E202" s="36"/>
      <c r="F202" s="17">
        <f t="shared" ref="F202:I203" si="14">F203</f>
        <v>20</v>
      </c>
      <c r="G202" s="17">
        <f t="shared" si="14"/>
        <v>20</v>
      </c>
      <c r="H202" s="17">
        <f t="shared" si="14"/>
        <v>0</v>
      </c>
      <c r="I202" s="17">
        <f t="shared" si="14"/>
        <v>20</v>
      </c>
    </row>
    <row r="203" spans="1:9" ht="39" thickBot="1" x14ac:dyDescent="0.3">
      <c r="A203" s="18" t="s">
        <v>524</v>
      </c>
      <c r="B203" s="36" t="s">
        <v>231</v>
      </c>
      <c r="C203" s="36" t="s">
        <v>512</v>
      </c>
      <c r="D203" s="36" t="s">
        <v>522</v>
      </c>
      <c r="E203" s="36"/>
      <c r="F203" s="17">
        <f t="shared" si="14"/>
        <v>20</v>
      </c>
      <c r="G203" s="17">
        <f t="shared" si="14"/>
        <v>20</v>
      </c>
      <c r="H203" s="17">
        <f t="shared" si="14"/>
        <v>0</v>
      </c>
      <c r="I203" s="17">
        <f t="shared" si="14"/>
        <v>20</v>
      </c>
    </row>
    <row r="204" spans="1:9" ht="42.75" customHeight="1" thickBot="1" x14ac:dyDescent="0.3">
      <c r="A204" s="18" t="s">
        <v>50</v>
      </c>
      <c r="B204" s="36" t="s">
        <v>231</v>
      </c>
      <c r="C204" s="36" t="s">
        <v>512</v>
      </c>
      <c r="D204" s="36" t="s">
        <v>522</v>
      </c>
      <c r="E204" s="36" t="s">
        <v>266</v>
      </c>
      <c r="F204" s="17">
        <v>20</v>
      </c>
      <c r="G204" s="17">
        <v>20</v>
      </c>
      <c r="H204" s="17"/>
      <c r="I204" s="17">
        <v>20</v>
      </c>
    </row>
    <row r="205" spans="1:9" ht="57.75" customHeight="1" thickBot="1" x14ac:dyDescent="0.3">
      <c r="A205" s="18" t="s">
        <v>525</v>
      </c>
      <c r="B205" s="36" t="s">
        <v>231</v>
      </c>
      <c r="C205" s="36" t="s">
        <v>512</v>
      </c>
      <c r="D205" s="36" t="s">
        <v>518</v>
      </c>
      <c r="E205" s="36"/>
      <c r="F205" s="17">
        <f t="shared" ref="F205:I206" si="15">F206</f>
        <v>45</v>
      </c>
      <c r="G205" s="17">
        <f t="shared" si="15"/>
        <v>20</v>
      </c>
      <c r="H205" s="17">
        <f t="shared" si="15"/>
        <v>0</v>
      </c>
      <c r="I205" s="17">
        <f t="shared" si="15"/>
        <v>20</v>
      </c>
    </row>
    <row r="206" spans="1:9" ht="39" thickBot="1" x14ac:dyDescent="0.3">
      <c r="A206" s="18" t="s">
        <v>450</v>
      </c>
      <c r="B206" s="36" t="s">
        <v>231</v>
      </c>
      <c r="C206" s="36">
        <v>14</v>
      </c>
      <c r="D206" s="36" t="s">
        <v>517</v>
      </c>
      <c r="E206" s="36"/>
      <c r="F206" s="17">
        <v>45</v>
      </c>
      <c r="G206" s="17">
        <f t="shared" si="15"/>
        <v>20</v>
      </c>
      <c r="H206" s="17">
        <f t="shared" si="15"/>
        <v>0</v>
      </c>
      <c r="I206" s="17">
        <f t="shared" si="15"/>
        <v>20</v>
      </c>
    </row>
    <row r="207" spans="1:9" ht="39" thickBot="1" x14ac:dyDescent="0.3">
      <c r="A207" s="18" t="s">
        <v>50</v>
      </c>
      <c r="B207" s="36" t="s">
        <v>231</v>
      </c>
      <c r="C207" s="36">
        <v>14</v>
      </c>
      <c r="D207" s="36" t="s">
        <v>517</v>
      </c>
      <c r="E207" s="36" t="s">
        <v>266</v>
      </c>
      <c r="F207" s="17">
        <v>20</v>
      </c>
      <c r="G207" s="17">
        <v>20</v>
      </c>
      <c r="H207" s="17"/>
      <c r="I207" s="17">
        <v>20</v>
      </c>
    </row>
    <row r="208" spans="1:9" ht="71.25" customHeight="1" thickBot="1" x14ac:dyDescent="0.3">
      <c r="A208" s="18" t="s">
        <v>526</v>
      </c>
      <c r="B208" s="36" t="s">
        <v>231</v>
      </c>
      <c r="C208" s="36" t="s">
        <v>512</v>
      </c>
      <c r="D208" s="36" t="s">
        <v>519</v>
      </c>
      <c r="E208" s="36"/>
      <c r="F208" s="17">
        <f>F209</f>
        <v>30</v>
      </c>
      <c r="G208" s="17">
        <f>G209</f>
        <v>30</v>
      </c>
      <c r="H208" s="17">
        <f>H209</f>
        <v>0</v>
      </c>
      <c r="I208" s="17">
        <f>I209</f>
        <v>30</v>
      </c>
    </row>
    <row r="209" spans="1:10" ht="64.5" thickBot="1" x14ac:dyDescent="0.3">
      <c r="A209" s="18" t="s">
        <v>627</v>
      </c>
      <c r="B209" s="36" t="s">
        <v>231</v>
      </c>
      <c r="C209" s="36">
        <v>14</v>
      </c>
      <c r="D209" s="36" t="s">
        <v>516</v>
      </c>
      <c r="E209" s="36"/>
      <c r="F209" s="17">
        <f>F210</f>
        <v>30</v>
      </c>
      <c r="G209" s="95">
        <f>G210</f>
        <v>30</v>
      </c>
      <c r="H209" s="95"/>
      <c r="I209" s="17">
        <f>I210</f>
        <v>30</v>
      </c>
    </row>
    <row r="210" spans="1:10" ht="39" thickBot="1" x14ac:dyDescent="0.3">
      <c r="A210" s="18" t="s">
        <v>50</v>
      </c>
      <c r="B210" s="36" t="s">
        <v>231</v>
      </c>
      <c r="C210" s="36">
        <v>14</v>
      </c>
      <c r="D210" s="36" t="s">
        <v>516</v>
      </c>
      <c r="E210" s="36">
        <v>240</v>
      </c>
      <c r="F210" s="17">
        <v>30</v>
      </c>
      <c r="G210" s="17">
        <v>30</v>
      </c>
      <c r="H210" s="17"/>
      <c r="I210" s="17">
        <v>30</v>
      </c>
    </row>
    <row r="211" spans="1:10" ht="44.25" customHeight="1" thickBot="1" x14ac:dyDescent="0.3">
      <c r="A211" s="18" t="s">
        <v>515</v>
      </c>
      <c r="B211" s="36" t="s">
        <v>231</v>
      </c>
      <c r="C211" s="36" t="s">
        <v>512</v>
      </c>
      <c r="D211" s="36" t="s">
        <v>514</v>
      </c>
      <c r="E211" s="36"/>
      <c r="F211" s="17">
        <f>F212</f>
        <v>105.7</v>
      </c>
      <c r="G211" s="17">
        <f>G212</f>
        <v>105.7</v>
      </c>
      <c r="H211" s="17"/>
      <c r="I211" s="17">
        <f>I212</f>
        <v>105.7</v>
      </c>
    </row>
    <row r="212" spans="1:10" ht="40.5" customHeight="1" thickBot="1" x14ac:dyDescent="0.3">
      <c r="A212" s="18" t="s">
        <v>628</v>
      </c>
      <c r="B212" s="36" t="s">
        <v>231</v>
      </c>
      <c r="C212" s="36">
        <v>14</v>
      </c>
      <c r="D212" s="36" t="s">
        <v>513</v>
      </c>
      <c r="E212" s="36"/>
      <c r="F212" s="17">
        <f>F213</f>
        <v>105.7</v>
      </c>
      <c r="G212" s="95">
        <f>G213</f>
        <v>105.7</v>
      </c>
      <c r="H212" s="95"/>
      <c r="I212" s="17">
        <f>I213</f>
        <v>105.7</v>
      </c>
    </row>
    <row r="213" spans="1:10" ht="39" thickBot="1" x14ac:dyDescent="0.3">
      <c r="A213" s="18" t="s">
        <v>50</v>
      </c>
      <c r="B213" s="36" t="s">
        <v>231</v>
      </c>
      <c r="C213" s="36">
        <v>14</v>
      </c>
      <c r="D213" s="36" t="s">
        <v>513</v>
      </c>
      <c r="E213" s="36" t="s">
        <v>266</v>
      </c>
      <c r="F213" s="17">
        <v>105.7</v>
      </c>
      <c r="G213" s="17">
        <v>105.7</v>
      </c>
      <c r="H213" s="17">
        <v>105.7</v>
      </c>
      <c r="I213" s="17">
        <v>105.7</v>
      </c>
    </row>
    <row r="214" spans="1:10" ht="15.75" thickBot="1" x14ac:dyDescent="0.3">
      <c r="A214" s="22" t="s">
        <v>82</v>
      </c>
      <c r="B214" s="39" t="s">
        <v>232</v>
      </c>
      <c r="C214" s="39" t="s">
        <v>229</v>
      </c>
      <c r="D214" s="39"/>
      <c r="E214" s="39"/>
      <c r="F214" s="26">
        <f>F215+F221+F226+F232+F255</f>
        <v>72615.7</v>
      </c>
      <c r="G214" s="96">
        <f>G215+G221+G226+G232+G255</f>
        <v>10439</v>
      </c>
      <c r="H214" s="96"/>
      <c r="I214" s="26">
        <f>I215+I221+I226+I232+I255</f>
        <v>10692</v>
      </c>
      <c r="J214" s="6"/>
    </row>
    <row r="215" spans="1:10" ht="15.75" thickBot="1" x14ac:dyDescent="0.3">
      <c r="A215" s="18" t="s">
        <v>83</v>
      </c>
      <c r="B215" s="36" t="s">
        <v>232</v>
      </c>
      <c r="C215" s="36" t="s">
        <v>228</v>
      </c>
      <c r="D215" s="36"/>
      <c r="E215" s="36"/>
      <c r="F215" s="17">
        <f t="shared" ref="F215:G219" si="16">F216</f>
        <v>144.80000000000001</v>
      </c>
      <c r="G215" s="95">
        <f t="shared" si="16"/>
        <v>144.80000000000001</v>
      </c>
      <c r="H215" s="95"/>
      <c r="I215" s="17">
        <f>I216</f>
        <v>144.80000000000001</v>
      </c>
    </row>
    <row r="216" spans="1:10" ht="51.75" thickBot="1" x14ac:dyDescent="0.3">
      <c r="A216" s="18" t="s">
        <v>312</v>
      </c>
      <c r="B216" s="36" t="s">
        <v>232</v>
      </c>
      <c r="C216" s="36" t="s">
        <v>228</v>
      </c>
      <c r="D216" s="36" t="s">
        <v>313</v>
      </c>
      <c r="E216" s="36"/>
      <c r="F216" s="17">
        <f t="shared" si="16"/>
        <v>144.80000000000001</v>
      </c>
      <c r="G216" s="17">
        <f t="shared" si="16"/>
        <v>144.80000000000001</v>
      </c>
      <c r="H216" s="17">
        <f>H217</f>
        <v>0</v>
      </c>
      <c r="I216" s="17">
        <f>I217</f>
        <v>144.80000000000001</v>
      </c>
    </row>
    <row r="217" spans="1:10" ht="26.25" thickBot="1" x14ac:dyDescent="0.3">
      <c r="A217" s="18" t="s">
        <v>84</v>
      </c>
      <c r="B217" s="36" t="s">
        <v>232</v>
      </c>
      <c r="C217" s="36" t="s">
        <v>228</v>
      </c>
      <c r="D217" s="36" t="s">
        <v>314</v>
      </c>
      <c r="E217" s="36"/>
      <c r="F217" s="17">
        <f t="shared" si="16"/>
        <v>144.80000000000001</v>
      </c>
      <c r="G217" s="95">
        <f t="shared" si="16"/>
        <v>144.80000000000001</v>
      </c>
      <c r="H217" s="95"/>
      <c r="I217" s="17">
        <f>I218</f>
        <v>144.80000000000001</v>
      </c>
    </row>
    <row r="218" spans="1:10" ht="26.25" thickBot="1" x14ac:dyDescent="0.3">
      <c r="A218" s="18" t="s">
        <v>85</v>
      </c>
      <c r="B218" s="36" t="s">
        <v>232</v>
      </c>
      <c r="C218" s="36" t="s">
        <v>228</v>
      </c>
      <c r="D218" s="36" t="s">
        <v>371</v>
      </c>
      <c r="E218" s="36"/>
      <c r="F218" s="17">
        <f t="shared" si="16"/>
        <v>144.80000000000001</v>
      </c>
      <c r="G218" s="95">
        <f t="shared" si="16"/>
        <v>144.80000000000001</v>
      </c>
      <c r="H218" s="95"/>
      <c r="I218" s="17">
        <f>I219</f>
        <v>144.80000000000001</v>
      </c>
    </row>
    <row r="219" spans="1:10" ht="26.25" thickBot="1" x14ac:dyDescent="0.3">
      <c r="A219" s="18" t="s">
        <v>629</v>
      </c>
      <c r="B219" s="36" t="s">
        <v>232</v>
      </c>
      <c r="C219" s="36" t="s">
        <v>228</v>
      </c>
      <c r="D219" s="36" t="s">
        <v>527</v>
      </c>
      <c r="E219" s="36"/>
      <c r="F219" s="17">
        <f t="shared" si="16"/>
        <v>144.80000000000001</v>
      </c>
      <c r="G219" s="95">
        <f t="shared" si="16"/>
        <v>144.80000000000001</v>
      </c>
      <c r="H219" s="95"/>
      <c r="I219" s="17">
        <f>I220</f>
        <v>144.80000000000001</v>
      </c>
    </row>
    <row r="220" spans="1:10" ht="15.75" thickBot="1" x14ac:dyDescent="0.3">
      <c r="A220" s="18" t="s">
        <v>54</v>
      </c>
      <c r="B220" s="36" t="s">
        <v>232</v>
      </c>
      <c r="C220" s="36" t="s">
        <v>228</v>
      </c>
      <c r="D220" s="36" t="s">
        <v>527</v>
      </c>
      <c r="E220" s="36">
        <v>610</v>
      </c>
      <c r="F220" s="32">
        <v>144.80000000000001</v>
      </c>
      <c r="G220" s="32">
        <v>144.80000000000001</v>
      </c>
      <c r="H220" s="32">
        <v>121.4</v>
      </c>
      <c r="I220" s="32">
        <v>144.80000000000001</v>
      </c>
    </row>
    <row r="221" spans="1:10" ht="15.75" thickBot="1" x14ac:dyDescent="0.3">
      <c r="A221" s="18" t="s">
        <v>430</v>
      </c>
      <c r="B221" s="36" t="s">
        <v>232</v>
      </c>
      <c r="C221" s="36" t="s">
        <v>233</v>
      </c>
      <c r="D221" s="36"/>
      <c r="E221" s="36"/>
      <c r="F221" s="17">
        <f t="shared" ref="F221:I224" si="17">F222</f>
        <v>596.9</v>
      </c>
      <c r="G221" s="17">
        <f t="shared" si="17"/>
        <v>0</v>
      </c>
      <c r="H221" s="17">
        <f t="shared" si="17"/>
        <v>0</v>
      </c>
      <c r="I221" s="17">
        <f t="shared" si="17"/>
        <v>0</v>
      </c>
    </row>
    <row r="222" spans="1:10" ht="56.25" customHeight="1" thickBot="1" x14ac:dyDescent="0.3">
      <c r="A222" s="18" t="s">
        <v>613</v>
      </c>
      <c r="B222" s="36" t="s">
        <v>232</v>
      </c>
      <c r="C222" s="36" t="s">
        <v>233</v>
      </c>
      <c r="D222" s="36" t="s">
        <v>412</v>
      </c>
      <c r="E222" s="36"/>
      <c r="F222" s="17">
        <f t="shared" si="17"/>
        <v>596.9</v>
      </c>
      <c r="G222" s="17">
        <f t="shared" si="17"/>
        <v>0</v>
      </c>
      <c r="H222" s="17">
        <f t="shared" si="17"/>
        <v>0</v>
      </c>
      <c r="I222" s="17">
        <f t="shared" si="17"/>
        <v>0</v>
      </c>
    </row>
    <row r="223" spans="1:10" ht="57.6" customHeight="1" thickBot="1" x14ac:dyDescent="0.3">
      <c r="A223" s="18" t="s">
        <v>520</v>
      </c>
      <c r="B223" s="36" t="s">
        <v>232</v>
      </c>
      <c r="C223" s="36" t="s">
        <v>233</v>
      </c>
      <c r="D223" s="36" t="s">
        <v>544</v>
      </c>
      <c r="E223" s="36"/>
      <c r="F223" s="17">
        <f t="shared" si="17"/>
        <v>596.9</v>
      </c>
      <c r="G223" s="17">
        <f t="shared" si="17"/>
        <v>0</v>
      </c>
      <c r="H223" s="17">
        <f t="shared" si="17"/>
        <v>0</v>
      </c>
      <c r="I223" s="17">
        <f t="shared" si="17"/>
        <v>0</v>
      </c>
    </row>
    <row r="224" spans="1:10" ht="39.75" customHeight="1" thickBot="1" x14ac:dyDescent="0.3">
      <c r="A224" s="28" t="s">
        <v>630</v>
      </c>
      <c r="B224" s="36" t="s">
        <v>232</v>
      </c>
      <c r="C224" s="36" t="s">
        <v>233</v>
      </c>
      <c r="D224" s="36" t="s">
        <v>545</v>
      </c>
      <c r="E224" s="36"/>
      <c r="F224" s="17">
        <f t="shared" si="17"/>
        <v>596.9</v>
      </c>
      <c r="G224" s="17">
        <f t="shared" si="17"/>
        <v>0</v>
      </c>
      <c r="H224" s="17">
        <f t="shared" si="17"/>
        <v>0</v>
      </c>
      <c r="I224" s="17">
        <f t="shared" si="17"/>
        <v>0</v>
      </c>
    </row>
    <row r="225" spans="1:9" ht="39" thickBot="1" x14ac:dyDescent="0.3">
      <c r="A225" s="18" t="s">
        <v>19</v>
      </c>
      <c r="B225" s="36" t="s">
        <v>232</v>
      </c>
      <c r="C225" s="36" t="s">
        <v>233</v>
      </c>
      <c r="D225" s="64" t="s">
        <v>545</v>
      </c>
      <c r="E225" s="36" t="s">
        <v>266</v>
      </c>
      <c r="F225" s="17">
        <v>596.9</v>
      </c>
      <c r="G225" s="17">
        <v>0</v>
      </c>
      <c r="H225" s="17"/>
      <c r="I225" s="17">
        <v>0</v>
      </c>
    </row>
    <row r="226" spans="1:9" ht="15.75" thickBot="1" x14ac:dyDescent="0.3">
      <c r="A226" s="18" t="s">
        <v>86</v>
      </c>
      <c r="B226" s="36" t="s">
        <v>232</v>
      </c>
      <c r="C226" s="36" t="s">
        <v>235</v>
      </c>
      <c r="D226" s="36"/>
      <c r="E226" s="36"/>
      <c r="F226" s="17">
        <f t="shared" ref="F226:G230" si="18">F227</f>
        <v>1084.9000000000001</v>
      </c>
      <c r="G226" s="95">
        <f t="shared" si="18"/>
        <v>1121.3</v>
      </c>
      <c r="H226" s="95"/>
      <c r="I226" s="17">
        <f>I227</f>
        <v>1121.3</v>
      </c>
    </row>
    <row r="227" spans="1:9" ht="64.5" thickBot="1" x14ac:dyDescent="0.3">
      <c r="A227" s="18" t="s">
        <v>315</v>
      </c>
      <c r="B227" s="36" t="s">
        <v>232</v>
      </c>
      <c r="C227" s="36" t="s">
        <v>235</v>
      </c>
      <c r="D227" s="36" t="s">
        <v>316</v>
      </c>
      <c r="E227" s="36"/>
      <c r="F227" s="17">
        <f t="shared" si="18"/>
        <v>1084.9000000000001</v>
      </c>
      <c r="G227" s="95">
        <f t="shared" si="18"/>
        <v>1121.3</v>
      </c>
      <c r="H227" s="95"/>
      <c r="I227" s="17">
        <f>I228</f>
        <v>1121.3</v>
      </c>
    </row>
    <row r="228" spans="1:9" ht="26.25" thickBot="1" x14ac:dyDescent="0.3">
      <c r="A228" s="18" t="s">
        <v>87</v>
      </c>
      <c r="B228" s="36" t="s">
        <v>232</v>
      </c>
      <c r="C228" s="36" t="s">
        <v>235</v>
      </c>
      <c r="D228" s="36" t="s">
        <v>317</v>
      </c>
      <c r="E228" s="36"/>
      <c r="F228" s="17">
        <f t="shared" si="18"/>
        <v>1084.9000000000001</v>
      </c>
      <c r="G228" s="95">
        <f t="shared" si="18"/>
        <v>1121.3</v>
      </c>
      <c r="H228" s="95"/>
      <c r="I228" s="17">
        <f>I229</f>
        <v>1121.3</v>
      </c>
    </row>
    <row r="229" spans="1:9" ht="136.5" customHeight="1" thickBot="1" x14ac:dyDescent="0.3">
      <c r="A229" s="18" t="s">
        <v>528</v>
      </c>
      <c r="B229" s="36" t="s">
        <v>232</v>
      </c>
      <c r="C229" s="36" t="s">
        <v>235</v>
      </c>
      <c r="D229" s="36" t="s">
        <v>318</v>
      </c>
      <c r="E229" s="36"/>
      <c r="F229" s="17">
        <f t="shared" si="18"/>
        <v>1084.9000000000001</v>
      </c>
      <c r="G229" s="95">
        <f t="shared" si="18"/>
        <v>1121.3</v>
      </c>
      <c r="H229" s="95"/>
      <c r="I229" s="17">
        <f>I230</f>
        <v>1121.3</v>
      </c>
    </row>
    <row r="230" spans="1:9" ht="129.75" customHeight="1" thickBot="1" x14ac:dyDescent="0.3">
      <c r="A230" s="28" t="s">
        <v>88</v>
      </c>
      <c r="B230" s="36" t="s">
        <v>232</v>
      </c>
      <c r="C230" s="36" t="s">
        <v>235</v>
      </c>
      <c r="D230" s="36" t="s">
        <v>319</v>
      </c>
      <c r="E230" s="36"/>
      <c r="F230" s="17">
        <f>F231</f>
        <v>1084.9000000000001</v>
      </c>
      <c r="G230" s="95">
        <f t="shared" si="18"/>
        <v>1121.3</v>
      </c>
      <c r="H230" s="95"/>
      <c r="I230" s="17">
        <f>I231</f>
        <v>1121.3</v>
      </c>
    </row>
    <row r="231" spans="1:9" ht="39" thickBot="1" x14ac:dyDescent="0.3">
      <c r="A231" s="18" t="s">
        <v>50</v>
      </c>
      <c r="B231" s="36" t="s">
        <v>232</v>
      </c>
      <c r="C231" s="36" t="s">
        <v>235</v>
      </c>
      <c r="D231" s="36" t="s">
        <v>319</v>
      </c>
      <c r="E231" s="36">
        <v>240</v>
      </c>
      <c r="F231" s="17">
        <v>1084.9000000000001</v>
      </c>
      <c r="G231" s="95">
        <v>1121.3</v>
      </c>
      <c r="H231" s="95"/>
      <c r="I231" s="17">
        <v>1121.3</v>
      </c>
    </row>
    <row r="232" spans="1:9" ht="26.25" thickBot="1" x14ac:dyDescent="0.3">
      <c r="A232" s="18" t="s">
        <v>89</v>
      </c>
      <c r="B232" s="36" t="s">
        <v>232</v>
      </c>
      <c r="C232" s="36" t="s">
        <v>236</v>
      </c>
      <c r="D232" s="36"/>
      <c r="E232" s="36"/>
      <c r="F232" s="17">
        <f>F233</f>
        <v>69571.199999999997</v>
      </c>
      <c r="G232" s="95">
        <f>G233</f>
        <v>8241</v>
      </c>
      <c r="H232" s="95"/>
      <c r="I232" s="17">
        <f>I233</f>
        <v>8704</v>
      </c>
    </row>
    <row r="233" spans="1:9" ht="64.5" thickBot="1" x14ac:dyDescent="0.3">
      <c r="A233" s="18" t="s">
        <v>452</v>
      </c>
      <c r="B233" s="36" t="s">
        <v>232</v>
      </c>
      <c r="C233" s="36" t="s">
        <v>236</v>
      </c>
      <c r="D233" s="36" t="s">
        <v>316</v>
      </c>
      <c r="E233" s="36"/>
      <c r="F233" s="17">
        <f>F234</f>
        <v>69571.199999999997</v>
      </c>
      <c r="G233" s="17">
        <f>G234</f>
        <v>8241</v>
      </c>
      <c r="H233" s="17">
        <f>H234</f>
        <v>0</v>
      </c>
      <c r="I233" s="17">
        <f>I234</f>
        <v>8704</v>
      </c>
    </row>
    <row r="234" spans="1:9" ht="51.75" thickBot="1" x14ac:dyDescent="0.3">
      <c r="A234" s="18" t="s">
        <v>453</v>
      </c>
      <c r="B234" s="36" t="s">
        <v>232</v>
      </c>
      <c r="C234" s="36" t="s">
        <v>236</v>
      </c>
      <c r="D234" s="36" t="s">
        <v>320</v>
      </c>
      <c r="E234" s="36"/>
      <c r="F234" s="17">
        <f>F235+F238+F243+F246+F249+F252</f>
        <v>69571.199999999997</v>
      </c>
      <c r="G234" s="95">
        <f>G235+G238+G243+G246+G249+G252</f>
        <v>8241</v>
      </c>
      <c r="H234" s="95"/>
      <c r="I234" s="17">
        <f>I235+I238+I243+I246+I249+I252</f>
        <v>8704</v>
      </c>
    </row>
    <row r="235" spans="1:9" ht="51.75" thickBot="1" x14ac:dyDescent="0.3">
      <c r="A235" s="18" t="s">
        <v>454</v>
      </c>
      <c r="B235" s="36" t="s">
        <v>232</v>
      </c>
      <c r="C235" s="36" t="s">
        <v>236</v>
      </c>
      <c r="D235" s="36" t="s">
        <v>321</v>
      </c>
      <c r="E235" s="36"/>
      <c r="F235" s="17">
        <f t="shared" ref="F235:I236" si="19">F236</f>
        <v>7396.6</v>
      </c>
      <c r="G235" s="17">
        <f t="shared" si="19"/>
        <v>7192.9</v>
      </c>
      <c r="H235" s="17">
        <f t="shared" si="19"/>
        <v>0</v>
      </c>
      <c r="I235" s="17">
        <f t="shared" si="19"/>
        <v>7555.9</v>
      </c>
    </row>
    <row r="236" spans="1:9" ht="39" thickBot="1" x14ac:dyDescent="0.3">
      <c r="A236" s="18" t="s">
        <v>631</v>
      </c>
      <c r="B236" s="36" t="s">
        <v>232</v>
      </c>
      <c r="C236" s="36" t="s">
        <v>236</v>
      </c>
      <c r="D236" s="36" t="s">
        <v>322</v>
      </c>
      <c r="E236" s="36"/>
      <c r="F236" s="17">
        <f t="shared" si="19"/>
        <v>7396.6</v>
      </c>
      <c r="G236" s="17">
        <f t="shared" si="19"/>
        <v>7192.9</v>
      </c>
      <c r="H236" s="17">
        <f t="shared" si="19"/>
        <v>0</v>
      </c>
      <c r="I236" s="17">
        <f t="shared" si="19"/>
        <v>7555.9</v>
      </c>
    </row>
    <row r="237" spans="1:9" ht="39" thickBot="1" x14ac:dyDescent="0.3">
      <c r="A237" s="18" t="s">
        <v>50</v>
      </c>
      <c r="B237" s="36" t="s">
        <v>232</v>
      </c>
      <c r="C237" s="36" t="s">
        <v>236</v>
      </c>
      <c r="D237" s="36" t="s">
        <v>322</v>
      </c>
      <c r="E237" s="36">
        <v>240</v>
      </c>
      <c r="F237" s="17">
        <v>7396.6</v>
      </c>
      <c r="G237" s="95">
        <v>7192.9</v>
      </c>
      <c r="H237" s="95"/>
      <c r="I237" s="17">
        <v>7555.9</v>
      </c>
    </row>
    <row r="238" spans="1:9" ht="51.75" thickBot="1" x14ac:dyDescent="0.3">
      <c r="A238" s="18" t="s">
        <v>90</v>
      </c>
      <c r="B238" s="36" t="s">
        <v>232</v>
      </c>
      <c r="C238" s="36" t="s">
        <v>236</v>
      </c>
      <c r="D238" s="36" t="s">
        <v>323</v>
      </c>
      <c r="E238" s="36"/>
      <c r="F238" s="17">
        <f>F239+F241</f>
        <v>61434.6</v>
      </c>
      <c r="G238" s="53">
        <f t="shared" ref="G238:I238" si="20">G239+G241</f>
        <v>308.10000000000002</v>
      </c>
      <c r="H238" s="53">
        <f t="shared" si="20"/>
        <v>0</v>
      </c>
      <c r="I238" s="53">
        <f t="shared" si="20"/>
        <v>308.10000000000002</v>
      </c>
    </row>
    <row r="239" spans="1:9" ht="43.15" customHeight="1" thickBot="1" x14ac:dyDescent="0.3">
      <c r="A239" s="18" t="s">
        <v>643</v>
      </c>
      <c r="B239" s="55" t="s">
        <v>232</v>
      </c>
      <c r="C239" s="55" t="s">
        <v>236</v>
      </c>
      <c r="D239" s="55" t="s">
        <v>642</v>
      </c>
      <c r="E239" s="55"/>
      <c r="F239" s="53">
        <f>F240</f>
        <v>61434.6</v>
      </c>
      <c r="G239" s="53">
        <f t="shared" ref="G239:I239" si="21">G240</f>
        <v>0</v>
      </c>
      <c r="H239" s="53">
        <f t="shared" si="21"/>
        <v>0</v>
      </c>
      <c r="I239" s="53">
        <f t="shared" si="21"/>
        <v>0</v>
      </c>
    </row>
    <row r="240" spans="1:9" ht="39" thickBot="1" x14ac:dyDescent="0.3">
      <c r="A240" s="18" t="s">
        <v>50</v>
      </c>
      <c r="B240" s="55" t="s">
        <v>232</v>
      </c>
      <c r="C240" s="55" t="s">
        <v>236</v>
      </c>
      <c r="D240" s="55" t="s">
        <v>642</v>
      </c>
      <c r="E240" s="55" t="s">
        <v>266</v>
      </c>
      <c r="F240" s="53">
        <v>61434.6</v>
      </c>
      <c r="G240" s="53">
        <v>0</v>
      </c>
      <c r="H240" s="53"/>
      <c r="I240" s="53">
        <v>0</v>
      </c>
    </row>
    <row r="241" spans="1:9" ht="96.75" customHeight="1" thickBot="1" x14ac:dyDescent="0.3">
      <c r="A241" s="18" t="s">
        <v>91</v>
      </c>
      <c r="B241" s="36" t="s">
        <v>232</v>
      </c>
      <c r="C241" s="36" t="s">
        <v>236</v>
      </c>
      <c r="D241" s="36" t="s">
        <v>324</v>
      </c>
      <c r="E241" s="36"/>
      <c r="F241" s="17">
        <f>F242</f>
        <v>0</v>
      </c>
      <c r="G241" s="17">
        <f>G242</f>
        <v>308.10000000000002</v>
      </c>
      <c r="H241" s="17">
        <f>H242</f>
        <v>0</v>
      </c>
      <c r="I241" s="17">
        <f>I242</f>
        <v>308.10000000000002</v>
      </c>
    </row>
    <row r="242" spans="1:9" ht="39" thickBot="1" x14ac:dyDescent="0.3">
      <c r="A242" s="18" t="s">
        <v>19</v>
      </c>
      <c r="B242" s="36" t="s">
        <v>232</v>
      </c>
      <c r="C242" s="36" t="s">
        <v>236</v>
      </c>
      <c r="D242" s="36" t="s">
        <v>324</v>
      </c>
      <c r="E242" s="36">
        <v>240</v>
      </c>
      <c r="F242" s="17">
        <v>0</v>
      </c>
      <c r="G242" s="95">
        <v>308.10000000000002</v>
      </c>
      <c r="H242" s="95"/>
      <c r="I242" s="17">
        <v>308.10000000000002</v>
      </c>
    </row>
    <row r="243" spans="1:9" ht="26.25" thickBot="1" x14ac:dyDescent="0.3">
      <c r="A243" s="18" t="s">
        <v>92</v>
      </c>
      <c r="B243" s="36" t="s">
        <v>232</v>
      </c>
      <c r="C243" s="36" t="s">
        <v>236</v>
      </c>
      <c r="D243" s="36" t="s">
        <v>451</v>
      </c>
      <c r="E243" s="36"/>
      <c r="F243" s="17" t="str">
        <f>F244</f>
        <v>150,0</v>
      </c>
      <c r="G243" s="95" t="str">
        <f>G244</f>
        <v>150,0</v>
      </c>
      <c r="H243" s="95"/>
      <c r="I243" s="17" t="str">
        <f>I244</f>
        <v>150,0</v>
      </c>
    </row>
    <row r="244" spans="1:9" ht="64.5" thickBot="1" x14ac:dyDescent="0.3">
      <c r="A244" s="18" t="s">
        <v>93</v>
      </c>
      <c r="B244" s="36" t="s">
        <v>232</v>
      </c>
      <c r="C244" s="36" t="s">
        <v>236</v>
      </c>
      <c r="D244" s="36" t="s">
        <v>325</v>
      </c>
      <c r="E244" s="36"/>
      <c r="F244" s="17" t="str">
        <f>F245</f>
        <v>150,0</v>
      </c>
      <c r="G244" s="95" t="str">
        <f>G245</f>
        <v>150,0</v>
      </c>
      <c r="H244" s="95"/>
      <c r="I244" s="17" t="str">
        <f>I245</f>
        <v>150,0</v>
      </c>
    </row>
    <row r="245" spans="1:9" ht="39" thickBot="1" x14ac:dyDescent="0.3">
      <c r="A245" s="18" t="s">
        <v>94</v>
      </c>
      <c r="B245" s="36" t="s">
        <v>232</v>
      </c>
      <c r="C245" s="36" t="s">
        <v>236</v>
      </c>
      <c r="D245" s="36" t="s">
        <v>325</v>
      </c>
      <c r="E245" s="36" t="s">
        <v>266</v>
      </c>
      <c r="F245" s="17" t="s">
        <v>243</v>
      </c>
      <c r="G245" s="95" t="s">
        <v>243</v>
      </c>
      <c r="H245" s="95"/>
      <c r="I245" s="17" t="s">
        <v>243</v>
      </c>
    </row>
    <row r="246" spans="1:9" ht="53.25" customHeight="1" thickBot="1" x14ac:dyDescent="0.3">
      <c r="A246" s="18" t="s">
        <v>95</v>
      </c>
      <c r="B246" s="36" t="s">
        <v>232</v>
      </c>
      <c r="C246" s="36" t="s">
        <v>236</v>
      </c>
      <c r="D246" s="36" t="s">
        <v>326</v>
      </c>
      <c r="E246" s="36"/>
      <c r="F246" s="17">
        <f>F247</f>
        <v>120</v>
      </c>
      <c r="G246" s="95">
        <f>G247</f>
        <v>120</v>
      </c>
      <c r="H246" s="95"/>
      <c r="I246" s="17">
        <f>I247</f>
        <v>100</v>
      </c>
    </row>
    <row r="247" spans="1:9" ht="26.25" thickBot="1" x14ac:dyDescent="0.3">
      <c r="A247" s="18" t="s">
        <v>632</v>
      </c>
      <c r="B247" s="36" t="s">
        <v>232</v>
      </c>
      <c r="C247" s="36" t="s">
        <v>236</v>
      </c>
      <c r="D247" s="36" t="s">
        <v>327</v>
      </c>
      <c r="E247" s="36"/>
      <c r="F247" s="17">
        <f>F248</f>
        <v>120</v>
      </c>
      <c r="G247" s="95">
        <f>G248</f>
        <v>120</v>
      </c>
      <c r="H247" s="95"/>
      <c r="I247" s="17">
        <f>I248</f>
        <v>100</v>
      </c>
    </row>
    <row r="248" spans="1:9" ht="39" thickBot="1" x14ac:dyDescent="0.3">
      <c r="A248" s="18" t="s">
        <v>94</v>
      </c>
      <c r="B248" s="36" t="s">
        <v>232</v>
      </c>
      <c r="C248" s="36" t="s">
        <v>236</v>
      </c>
      <c r="D248" s="36" t="s">
        <v>327</v>
      </c>
      <c r="E248" s="36">
        <v>240</v>
      </c>
      <c r="F248" s="17">
        <v>120</v>
      </c>
      <c r="G248" s="95">
        <v>120</v>
      </c>
      <c r="H248" s="95"/>
      <c r="I248" s="17">
        <v>100</v>
      </c>
    </row>
    <row r="249" spans="1:9" ht="26.25" thickBot="1" x14ac:dyDescent="0.3">
      <c r="A249" s="18" t="s">
        <v>96</v>
      </c>
      <c r="B249" s="36" t="s">
        <v>232</v>
      </c>
      <c r="C249" s="36" t="s">
        <v>236</v>
      </c>
      <c r="D249" s="36" t="s">
        <v>328</v>
      </c>
      <c r="E249" s="36"/>
      <c r="F249" s="17" t="str">
        <f>F250</f>
        <v>100,0</v>
      </c>
      <c r="G249" s="95" t="str">
        <f>G250</f>
        <v>100,0</v>
      </c>
      <c r="H249" s="95"/>
      <c r="I249" s="17" t="str">
        <f>I250</f>
        <v>100,0</v>
      </c>
    </row>
    <row r="250" spans="1:9" ht="39" customHeight="1" thickBot="1" x14ac:dyDescent="0.3">
      <c r="A250" s="18" t="s">
        <v>633</v>
      </c>
      <c r="B250" s="36" t="s">
        <v>232</v>
      </c>
      <c r="C250" s="36" t="s">
        <v>236</v>
      </c>
      <c r="D250" s="36" t="s">
        <v>484</v>
      </c>
      <c r="E250" s="36"/>
      <c r="F250" s="17" t="str">
        <f>F251</f>
        <v>100,0</v>
      </c>
      <c r="G250" s="95" t="str">
        <f>G251</f>
        <v>100,0</v>
      </c>
      <c r="H250" s="95"/>
      <c r="I250" s="17" t="str">
        <f>I251</f>
        <v>100,0</v>
      </c>
    </row>
    <row r="251" spans="1:9" ht="39" thickBot="1" x14ac:dyDescent="0.3">
      <c r="A251" s="18" t="s">
        <v>94</v>
      </c>
      <c r="B251" s="36" t="s">
        <v>232</v>
      </c>
      <c r="C251" s="36" t="s">
        <v>236</v>
      </c>
      <c r="D251" s="36" t="s">
        <v>484</v>
      </c>
      <c r="E251" s="36">
        <v>240</v>
      </c>
      <c r="F251" s="17" t="s">
        <v>241</v>
      </c>
      <c r="G251" s="17" t="s">
        <v>241</v>
      </c>
      <c r="H251" s="17" t="s">
        <v>241</v>
      </c>
      <c r="I251" s="17" t="s">
        <v>241</v>
      </c>
    </row>
    <row r="252" spans="1:9" ht="39" thickBot="1" x14ac:dyDescent="0.3">
      <c r="A252" s="18" t="s">
        <v>97</v>
      </c>
      <c r="B252" s="36" t="s">
        <v>232</v>
      </c>
      <c r="C252" s="36" t="s">
        <v>236</v>
      </c>
      <c r="D252" s="36" t="s">
        <v>329</v>
      </c>
      <c r="E252" s="36"/>
      <c r="F252" s="17">
        <f>F253</f>
        <v>370</v>
      </c>
      <c r="G252" s="95">
        <f>G253</f>
        <v>370</v>
      </c>
      <c r="H252" s="95"/>
      <c r="I252" s="17">
        <f>I253</f>
        <v>490</v>
      </c>
    </row>
    <row r="253" spans="1:9" ht="30.6" customHeight="1" thickBot="1" x14ac:dyDescent="0.3">
      <c r="A253" s="18" t="s">
        <v>634</v>
      </c>
      <c r="B253" s="36" t="s">
        <v>232</v>
      </c>
      <c r="C253" s="36" t="s">
        <v>236</v>
      </c>
      <c r="D253" s="36" t="s">
        <v>485</v>
      </c>
      <c r="E253" s="36"/>
      <c r="F253" s="17">
        <f>F254</f>
        <v>370</v>
      </c>
      <c r="G253" s="95">
        <f>G254</f>
        <v>370</v>
      </c>
      <c r="H253" s="95"/>
      <c r="I253" s="17">
        <f>I254</f>
        <v>490</v>
      </c>
    </row>
    <row r="254" spans="1:9" ht="39" thickBot="1" x14ac:dyDescent="0.3">
      <c r="A254" s="18" t="s">
        <v>19</v>
      </c>
      <c r="B254" s="36" t="s">
        <v>232</v>
      </c>
      <c r="C254" s="36" t="s">
        <v>236</v>
      </c>
      <c r="D254" s="36" t="s">
        <v>485</v>
      </c>
      <c r="E254" s="36">
        <v>240</v>
      </c>
      <c r="F254" s="17">
        <v>370</v>
      </c>
      <c r="G254" s="17">
        <v>370</v>
      </c>
      <c r="H254" s="17">
        <v>370</v>
      </c>
      <c r="I254" s="17">
        <v>490</v>
      </c>
    </row>
    <row r="255" spans="1:9" ht="26.25" thickBot="1" x14ac:dyDescent="0.3">
      <c r="A255" s="18" t="s">
        <v>98</v>
      </c>
      <c r="B255" s="36" t="s">
        <v>232</v>
      </c>
      <c r="C255" s="36">
        <v>12</v>
      </c>
      <c r="D255" s="36"/>
      <c r="E255" s="36"/>
      <c r="F255" s="17">
        <f>F256+F268</f>
        <v>1217.9000000000001</v>
      </c>
      <c r="G255" s="95">
        <f>G256+G268</f>
        <v>931.9</v>
      </c>
      <c r="H255" s="95"/>
      <c r="I255" s="17">
        <f>I256+I268</f>
        <v>721.9</v>
      </c>
    </row>
    <row r="256" spans="1:9" ht="66" customHeight="1" thickBot="1" x14ac:dyDescent="0.3">
      <c r="A256" s="18" t="s">
        <v>330</v>
      </c>
      <c r="B256" s="36" t="s">
        <v>232</v>
      </c>
      <c r="C256" s="36">
        <v>12</v>
      </c>
      <c r="D256" s="36" t="s">
        <v>331</v>
      </c>
      <c r="E256" s="36"/>
      <c r="F256" s="17">
        <f>F257+F260+F263</f>
        <v>721.9</v>
      </c>
      <c r="G256" s="95">
        <f>G257+G260+G263</f>
        <v>721.9</v>
      </c>
      <c r="H256" s="95"/>
      <c r="I256" s="17">
        <f>I257+I260+I263</f>
        <v>721.9</v>
      </c>
    </row>
    <row r="257" spans="1:9" ht="134.25" customHeight="1" thickBot="1" x14ac:dyDescent="0.3">
      <c r="A257" s="18" t="s">
        <v>482</v>
      </c>
      <c r="B257" s="36" t="s">
        <v>232</v>
      </c>
      <c r="C257" s="36">
        <v>12</v>
      </c>
      <c r="D257" s="36" t="s">
        <v>332</v>
      </c>
      <c r="E257" s="36"/>
      <c r="F257" s="17">
        <f>F258</f>
        <v>642.1</v>
      </c>
      <c r="G257" s="17">
        <f>G258</f>
        <v>642.1</v>
      </c>
      <c r="H257" s="17">
        <f>H258</f>
        <v>0</v>
      </c>
      <c r="I257" s="17">
        <f>I258</f>
        <v>642.1</v>
      </c>
    </row>
    <row r="258" spans="1:9" ht="39" thickBot="1" x14ac:dyDescent="0.3">
      <c r="A258" s="18" t="s">
        <v>100</v>
      </c>
      <c r="B258" s="36" t="s">
        <v>232</v>
      </c>
      <c r="C258" s="36">
        <v>12</v>
      </c>
      <c r="D258" s="36" t="s">
        <v>333</v>
      </c>
      <c r="E258" s="36"/>
      <c r="F258" s="17">
        <f>F259</f>
        <v>642.1</v>
      </c>
      <c r="G258" s="95">
        <f>G259</f>
        <v>642.1</v>
      </c>
      <c r="H258" s="95"/>
      <c r="I258" s="17">
        <f>I259</f>
        <v>642.1</v>
      </c>
    </row>
    <row r="259" spans="1:9" ht="54" customHeight="1" thickBot="1" x14ac:dyDescent="0.3">
      <c r="A259" s="18" t="s">
        <v>101</v>
      </c>
      <c r="B259" s="36" t="s">
        <v>232</v>
      </c>
      <c r="C259" s="36">
        <v>12</v>
      </c>
      <c r="D259" s="36" t="s">
        <v>333</v>
      </c>
      <c r="E259" s="36" t="s">
        <v>455</v>
      </c>
      <c r="F259" s="17">
        <v>642.1</v>
      </c>
      <c r="G259" s="95">
        <v>642.1</v>
      </c>
      <c r="H259" s="95"/>
      <c r="I259" s="17">
        <v>642.1</v>
      </c>
    </row>
    <row r="260" spans="1:9" ht="160.5" customHeight="1" thickBot="1" x14ac:dyDescent="0.3">
      <c r="A260" s="18" t="s">
        <v>530</v>
      </c>
      <c r="B260" s="36" t="s">
        <v>232</v>
      </c>
      <c r="C260" s="36">
        <v>12</v>
      </c>
      <c r="D260" s="36" t="s">
        <v>529</v>
      </c>
      <c r="E260" s="36"/>
      <c r="F260" s="17">
        <f>F261</f>
        <v>20</v>
      </c>
      <c r="G260" s="17">
        <f>G261</f>
        <v>20</v>
      </c>
      <c r="H260" s="17">
        <f>H261</f>
        <v>0</v>
      </c>
      <c r="I260" s="17">
        <f>I261</f>
        <v>20</v>
      </c>
    </row>
    <row r="261" spans="1:9" ht="39" thickBot="1" x14ac:dyDescent="0.3">
      <c r="A261" s="18" t="s">
        <v>102</v>
      </c>
      <c r="B261" s="36" t="s">
        <v>232</v>
      </c>
      <c r="C261" s="36">
        <v>12</v>
      </c>
      <c r="D261" s="36" t="s">
        <v>334</v>
      </c>
      <c r="E261" s="36"/>
      <c r="F261" s="17">
        <f>F262</f>
        <v>20</v>
      </c>
      <c r="G261" s="95">
        <f>G262</f>
        <v>20</v>
      </c>
      <c r="H261" s="95"/>
      <c r="I261" s="17">
        <f>I262</f>
        <v>20</v>
      </c>
    </row>
    <row r="262" spans="1:9" ht="39" thickBot="1" x14ac:dyDescent="0.3">
      <c r="A262" s="18" t="s">
        <v>94</v>
      </c>
      <c r="B262" s="36" t="s">
        <v>232</v>
      </c>
      <c r="C262" s="36">
        <v>12</v>
      </c>
      <c r="D262" s="36" t="s">
        <v>334</v>
      </c>
      <c r="E262" s="36" t="s">
        <v>266</v>
      </c>
      <c r="F262" s="17">
        <v>20</v>
      </c>
      <c r="G262" s="95">
        <v>20</v>
      </c>
      <c r="H262" s="95"/>
      <c r="I262" s="17">
        <v>20</v>
      </c>
    </row>
    <row r="263" spans="1:9" ht="147" customHeight="1" thickBot="1" x14ac:dyDescent="0.3">
      <c r="A263" s="18" t="s">
        <v>531</v>
      </c>
      <c r="B263" s="36" t="s">
        <v>232</v>
      </c>
      <c r="C263" s="36">
        <v>12</v>
      </c>
      <c r="D263" s="36" t="s">
        <v>456</v>
      </c>
      <c r="E263" s="36"/>
      <c r="F263" s="17">
        <f>F264+F266</f>
        <v>59.8</v>
      </c>
      <c r="G263" s="95">
        <f>G264+G266</f>
        <v>59.8</v>
      </c>
      <c r="H263" s="95"/>
      <c r="I263" s="17">
        <f>I264+I266</f>
        <v>59.8</v>
      </c>
    </row>
    <row r="264" spans="1:9" ht="64.5" thickBot="1" x14ac:dyDescent="0.3">
      <c r="A264" s="18" t="s">
        <v>103</v>
      </c>
      <c r="B264" s="36" t="s">
        <v>232</v>
      </c>
      <c r="C264" s="36">
        <v>12</v>
      </c>
      <c r="D264" s="36" t="s">
        <v>335</v>
      </c>
      <c r="E264" s="36"/>
      <c r="F264" s="17">
        <f>F265</f>
        <v>37</v>
      </c>
      <c r="G264" s="95">
        <f>G265</f>
        <v>37</v>
      </c>
      <c r="H264" s="95"/>
      <c r="I264" s="17">
        <f>I265</f>
        <v>37</v>
      </c>
    </row>
    <row r="265" spans="1:9" ht="39" thickBot="1" x14ac:dyDescent="0.3">
      <c r="A265" s="18" t="s">
        <v>94</v>
      </c>
      <c r="B265" s="36" t="s">
        <v>232</v>
      </c>
      <c r="C265" s="36">
        <v>12</v>
      </c>
      <c r="D265" s="36" t="s">
        <v>335</v>
      </c>
      <c r="E265" s="36">
        <v>240</v>
      </c>
      <c r="F265" s="17">
        <v>37</v>
      </c>
      <c r="G265" s="95">
        <v>37</v>
      </c>
      <c r="H265" s="95"/>
      <c r="I265" s="17">
        <v>37</v>
      </c>
    </row>
    <row r="266" spans="1:9" ht="77.25" thickBot="1" x14ac:dyDescent="0.3">
      <c r="A266" s="18" t="s">
        <v>104</v>
      </c>
      <c r="B266" s="36" t="s">
        <v>232</v>
      </c>
      <c r="C266" s="36">
        <v>12</v>
      </c>
      <c r="D266" s="36" t="s">
        <v>336</v>
      </c>
      <c r="E266" s="36"/>
      <c r="F266" s="17">
        <f>F267</f>
        <v>22.8</v>
      </c>
      <c r="G266" s="95">
        <f>G267</f>
        <v>22.8</v>
      </c>
      <c r="H266" s="95"/>
      <c r="I266" s="17">
        <f>I267</f>
        <v>22.8</v>
      </c>
    </row>
    <row r="267" spans="1:9" ht="39" thickBot="1" x14ac:dyDescent="0.3">
      <c r="A267" s="18" t="s">
        <v>94</v>
      </c>
      <c r="B267" s="36" t="s">
        <v>232</v>
      </c>
      <c r="C267" s="36">
        <v>12</v>
      </c>
      <c r="D267" s="36" t="s">
        <v>336</v>
      </c>
      <c r="E267" s="36">
        <v>240</v>
      </c>
      <c r="F267" s="17">
        <v>22.8</v>
      </c>
      <c r="G267" s="95">
        <v>22.8</v>
      </c>
      <c r="H267" s="95"/>
      <c r="I267" s="17">
        <v>22.8</v>
      </c>
    </row>
    <row r="268" spans="1:9" ht="79.5" customHeight="1" thickBot="1" x14ac:dyDescent="0.3">
      <c r="A268" s="18" t="s">
        <v>502</v>
      </c>
      <c r="B268" s="36" t="s">
        <v>232</v>
      </c>
      <c r="C268" s="36">
        <v>12</v>
      </c>
      <c r="D268" s="36" t="s">
        <v>296</v>
      </c>
      <c r="E268" s="36"/>
      <c r="F268" s="17">
        <f>F269+F273</f>
        <v>496</v>
      </c>
      <c r="G268" s="95">
        <f t="shared" ref="F268:G271" si="22">G269</f>
        <v>210</v>
      </c>
      <c r="H268" s="95"/>
      <c r="I268" s="17">
        <f>I269</f>
        <v>0</v>
      </c>
    </row>
    <row r="269" spans="1:9" ht="54" customHeight="1" thickBot="1" x14ac:dyDescent="0.3">
      <c r="A269" s="18" t="s">
        <v>501</v>
      </c>
      <c r="B269" s="36" t="s">
        <v>232</v>
      </c>
      <c r="C269" s="36">
        <v>12</v>
      </c>
      <c r="D269" s="36" t="s">
        <v>301</v>
      </c>
      <c r="E269" s="36"/>
      <c r="F269" s="17">
        <f t="shared" si="22"/>
        <v>210</v>
      </c>
      <c r="G269" s="95">
        <f t="shared" si="22"/>
        <v>210</v>
      </c>
      <c r="H269" s="95"/>
      <c r="I269" s="17">
        <f>I270</f>
        <v>0</v>
      </c>
    </row>
    <row r="270" spans="1:9" ht="69" customHeight="1" thickBot="1" x14ac:dyDescent="0.3">
      <c r="A270" s="18" t="s">
        <v>503</v>
      </c>
      <c r="B270" s="36" t="s">
        <v>232</v>
      </c>
      <c r="C270" s="36">
        <v>12</v>
      </c>
      <c r="D270" s="36" t="s">
        <v>338</v>
      </c>
      <c r="E270" s="36"/>
      <c r="F270" s="17">
        <f t="shared" si="22"/>
        <v>210</v>
      </c>
      <c r="G270" s="95">
        <f t="shared" si="22"/>
        <v>210</v>
      </c>
      <c r="H270" s="95"/>
      <c r="I270" s="17">
        <f>I271</f>
        <v>0</v>
      </c>
    </row>
    <row r="271" spans="1:9" ht="51.75" thickBot="1" x14ac:dyDescent="0.3">
      <c r="A271" s="18" t="s">
        <v>105</v>
      </c>
      <c r="B271" s="36" t="s">
        <v>232</v>
      </c>
      <c r="C271" s="36">
        <v>12</v>
      </c>
      <c r="D271" s="36" t="s">
        <v>339</v>
      </c>
      <c r="E271" s="36"/>
      <c r="F271" s="17">
        <f t="shared" si="22"/>
        <v>210</v>
      </c>
      <c r="G271" s="95">
        <f t="shared" si="22"/>
        <v>210</v>
      </c>
      <c r="H271" s="95"/>
      <c r="I271" s="17">
        <f>I272</f>
        <v>0</v>
      </c>
    </row>
    <row r="272" spans="1:9" ht="39" thickBot="1" x14ac:dyDescent="0.3">
      <c r="A272" s="18" t="s">
        <v>94</v>
      </c>
      <c r="B272" s="36" t="s">
        <v>232</v>
      </c>
      <c r="C272" s="36">
        <v>12</v>
      </c>
      <c r="D272" s="36" t="s">
        <v>339</v>
      </c>
      <c r="E272" s="36">
        <v>240</v>
      </c>
      <c r="F272" s="17">
        <v>210</v>
      </c>
      <c r="G272" s="95">
        <v>210</v>
      </c>
      <c r="H272" s="95"/>
      <c r="I272" s="17">
        <v>0</v>
      </c>
    </row>
    <row r="273" spans="1:9" ht="40.5" customHeight="1" thickBot="1" x14ac:dyDescent="0.3">
      <c r="A273" s="18" t="s">
        <v>664</v>
      </c>
      <c r="B273" s="56" t="s">
        <v>232</v>
      </c>
      <c r="C273" s="56">
        <v>12</v>
      </c>
      <c r="D273" s="64" t="s">
        <v>666</v>
      </c>
      <c r="E273" s="56"/>
      <c r="F273" s="57">
        <f>F274</f>
        <v>286</v>
      </c>
      <c r="G273" s="57">
        <f t="shared" ref="G273:I273" si="23">G274</f>
        <v>0</v>
      </c>
      <c r="H273" s="57">
        <f t="shared" si="23"/>
        <v>0</v>
      </c>
      <c r="I273" s="57">
        <f t="shared" si="23"/>
        <v>0</v>
      </c>
    </row>
    <row r="274" spans="1:9" ht="26.25" thickBot="1" x14ac:dyDescent="0.3">
      <c r="A274" s="18" t="s">
        <v>665</v>
      </c>
      <c r="B274" s="56" t="s">
        <v>232</v>
      </c>
      <c r="C274" s="56">
        <v>12</v>
      </c>
      <c r="D274" s="64" t="s">
        <v>663</v>
      </c>
      <c r="E274" s="56"/>
      <c r="F274" s="57">
        <f>F275</f>
        <v>286</v>
      </c>
      <c r="G274" s="57">
        <f t="shared" ref="G274:I274" si="24">G275</f>
        <v>0</v>
      </c>
      <c r="H274" s="57">
        <f t="shared" si="24"/>
        <v>0</v>
      </c>
      <c r="I274" s="57">
        <f t="shared" si="24"/>
        <v>0</v>
      </c>
    </row>
    <row r="275" spans="1:9" ht="39" thickBot="1" x14ac:dyDescent="0.3">
      <c r="A275" s="18" t="s">
        <v>94</v>
      </c>
      <c r="B275" s="56" t="s">
        <v>232</v>
      </c>
      <c r="C275" s="56">
        <v>12</v>
      </c>
      <c r="D275" s="69" t="s">
        <v>663</v>
      </c>
      <c r="E275" s="56">
        <v>240</v>
      </c>
      <c r="F275" s="57">
        <v>286</v>
      </c>
      <c r="G275" s="57">
        <v>0</v>
      </c>
      <c r="H275" s="57"/>
      <c r="I275" s="57">
        <v>0</v>
      </c>
    </row>
    <row r="276" spans="1:9" ht="26.25" thickBot="1" x14ac:dyDescent="0.3">
      <c r="A276" s="22" t="s">
        <v>219</v>
      </c>
      <c r="B276" s="39" t="s">
        <v>233</v>
      </c>
      <c r="C276" s="39" t="s">
        <v>229</v>
      </c>
      <c r="D276" s="39"/>
      <c r="E276" s="39"/>
      <c r="F276" s="26">
        <f>F277+F302+F330+F356</f>
        <v>92581.1</v>
      </c>
      <c r="G276" s="96">
        <f>G277+G302+G330+G356</f>
        <v>92749.7</v>
      </c>
      <c r="H276" s="96"/>
      <c r="I276" s="26">
        <f>I277+I302+I330+I356</f>
        <v>7772.1</v>
      </c>
    </row>
    <row r="277" spans="1:9" ht="15.75" thickBot="1" x14ac:dyDescent="0.3">
      <c r="A277" s="18" t="s">
        <v>106</v>
      </c>
      <c r="B277" s="36" t="s">
        <v>233</v>
      </c>
      <c r="C277" s="36" t="s">
        <v>228</v>
      </c>
      <c r="D277" s="36"/>
      <c r="E277" s="36"/>
      <c r="F277" s="17">
        <f>F278+F285+F293</f>
        <v>22532.1</v>
      </c>
      <c r="G277" s="95">
        <f>G278+G285+G293</f>
        <v>1155.5999999999999</v>
      </c>
      <c r="H277" s="95"/>
      <c r="I277" s="17">
        <f>I278+I285+I293</f>
        <v>760</v>
      </c>
    </row>
    <row r="278" spans="1:9" ht="64.5" thickBot="1" x14ac:dyDescent="0.3">
      <c r="A278" s="18" t="s">
        <v>340</v>
      </c>
      <c r="B278" s="36" t="s">
        <v>233</v>
      </c>
      <c r="C278" s="36" t="s">
        <v>228</v>
      </c>
      <c r="D278" s="36" t="s">
        <v>341</v>
      </c>
      <c r="E278" s="36"/>
      <c r="F278" s="17">
        <f>F279+F282</f>
        <v>710</v>
      </c>
      <c r="G278" s="57">
        <f t="shared" ref="G278:H278" si="25">G279+G282</f>
        <v>720.2</v>
      </c>
      <c r="H278" s="57">
        <f t="shared" si="25"/>
        <v>0</v>
      </c>
      <c r="I278" s="17">
        <f>I279</f>
        <v>760</v>
      </c>
    </row>
    <row r="279" spans="1:9" ht="39" thickBot="1" x14ac:dyDescent="0.3">
      <c r="A279" s="18" t="s">
        <v>107</v>
      </c>
      <c r="B279" s="36" t="s">
        <v>233</v>
      </c>
      <c r="C279" s="36" t="s">
        <v>228</v>
      </c>
      <c r="D279" s="36" t="s">
        <v>342</v>
      </c>
      <c r="E279" s="36"/>
      <c r="F279" s="17">
        <f>F280</f>
        <v>500</v>
      </c>
      <c r="G279" s="95">
        <f>G280</f>
        <v>720.2</v>
      </c>
      <c r="H279" s="95"/>
      <c r="I279" s="17">
        <f>I280</f>
        <v>760</v>
      </c>
    </row>
    <row r="280" spans="1:9" ht="44.25" customHeight="1" thickBot="1" x14ac:dyDescent="0.3">
      <c r="A280" s="18" t="s">
        <v>635</v>
      </c>
      <c r="B280" s="36" t="s">
        <v>233</v>
      </c>
      <c r="C280" s="36" t="s">
        <v>228</v>
      </c>
      <c r="D280" s="36" t="s">
        <v>343</v>
      </c>
      <c r="E280" s="36"/>
      <c r="F280" s="17">
        <f>F281</f>
        <v>500</v>
      </c>
      <c r="G280" s="95">
        <f>G281</f>
        <v>720.2</v>
      </c>
      <c r="H280" s="95"/>
      <c r="I280" s="17">
        <f>I281</f>
        <v>760</v>
      </c>
    </row>
    <row r="281" spans="1:9" ht="39" thickBot="1" x14ac:dyDescent="0.3">
      <c r="A281" s="18" t="s">
        <v>94</v>
      </c>
      <c r="B281" s="36" t="s">
        <v>233</v>
      </c>
      <c r="C281" s="36" t="s">
        <v>228</v>
      </c>
      <c r="D281" s="36" t="s">
        <v>343</v>
      </c>
      <c r="E281" s="36">
        <v>240</v>
      </c>
      <c r="F281" s="17">
        <v>500</v>
      </c>
      <c r="G281" s="95">
        <v>720.2</v>
      </c>
      <c r="H281" s="95"/>
      <c r="I281" s="17">
        <v>760</v>
      </c>
    </row>
    <row r="282" spans="1:9" ht="82.5" customHeight="1" thickBot="1" x14ac:dyDescent="0.3">
      <c r="A282" s="18" t="s">
        <v>667</v>
      </c>
      <c r="B282" s="56" t="s">
        <v>233</v>
      </c>
      <c r="C282" s="56" t="s">
        <v>228</v>
      </c>
      <c r="D282" s="69" t="s">
        <v>670</v>
      </c>
      <c r="E282" s="56"/>
      <c r="F282" s="57">
        <f>F283</f>
        <v>210</v>
      </c>
      <c r="G282" s="57">
        <f t="shared" ref="G282:I282" si="26">G283</f>
        <v>0</v>
      </c>
      <c r="H282" s="57">
        <f t="shared" si="26"/>
        <v>0</v>
      </c>
      <c r="I282" s="57">
        <f t="shared" si="26"/>
        <v>0</v>
      </c>
    </row>
    <row r="283" spans="1:9" ht="90" thickBot="1" x14ac:dyDescent="0.3">
      <c r="A283" s="18" t="s">
        <v>668</v>
      </c>
      <c r="B283" s="56" t="s">
        <v>233</v>
      </c>
      <c r="C283" s="56" t="s">
        <v>228</v>
      </c>
      <c r="D283" s="56" t="s">
        <v>669</v>
      </c>
      <c r="E283" s="56"/>
      <c r="F283" s="57">
        <f>F284</f>
        <v>210</v>
      </c>
      <c r="G283" s="57">
        <f t="shared" ref="G283:I283" si="27">G284</f>
        <v>0</v>
      </c>
      <c r="H283" s="57">
        <f t="shared" si="27"/>
        <v>0</v>
      </c>
      <c r="I283" s="57">
        <f t="shared" si="27"/>
        <v>0</v>
      </c>
    </row>
    <row r="284" spans="1:9" ht="31.5" customHeight="1" thickBot="1" x14ac:dyDescent="0.3">
      <c r="A284" s="18" t="s">
        <v>94</v>
      </c>
      <c r="B284" s="56" t="s">
        <v>233</v>
      </c>
      <c r="C284" s="56" t="s">
        <v>228</v>
      </c>
      <c r="D284" s="69" t="s">
        <v>669</v>
      </c>
      <c r="E284" s="56" t="s">
        <v>266</v>
      </c>
      <c r="F284" s="57">
        <v>210</v>
      </c>
      <c r="G284" s="57">
        <v>0</v>
      </c>
      <c r="H284" s="57"/>
      <c r="I284" s="57">
        <v>0</v>
      </c>
    </row>
    <row r="285" spans="1:9" ht="64.5" thickBot="1" x14ac:dyDescent="0.3">
      <c r="A285" s="18" t="s">
        <v>344</v>
      </c>
      <c r="B285" s="36" t="s">
        <v>233</v>
      </c>
      <c r="C285" s="36" t="s">
        <v>228</v>
      </c>
      <c r="D285" s="36" t="s">
        <v>345</v>
      </c>
      <c r="E285" s="36"/>
      <c r="F285" s="17">
        <f>F286</f>
        <v>20889.3</v>
      </c>
      <c r="G285" s="95">
        <f>G286</f>
        <v>0</v>
      </c>
      <c r="H285" s="95"/>
      <c r="I285" s="17">
        <f>I286</f>
        <v>0</v>
      </c>
    </row>
    <row r="286" spans="1:9" ht="57.75" customHeight="1" thickBot="1" x14ac:dyDescent="0.3">
      <c r="A286" s="18" t="s">
        <v>108</v>
      </c>
      <c r="B286" s="36" t="s">
        <v>233</v>
      </c>
      <c r="C286" s="36" t="s">
        <v>228</v>
      </c>
      <c r="D286" s="36" t="s">
        <v>346</v>
      </c>
      <c r="E286" s="36"/>
      <c r="F286" s="17">
        <f>F287+F289+F291</f>
        <v>20889.3</v>
      </c>
      <c r="G286" s="17">
        <f>G287+G289+G291</f>
        <v>0</v>
      </c>
      <c r="H286" s="17">
        <f>H287+H289+H291</f>
        <v>4</v>
      </c>
      <c r="I286" s="17">
        <f>I287+I289+I291</f>
        <v>0</v>
      </c>
    </row>
    <row r="287" spans="1:9" ht="145.5" customHeight="1" thickBot="1" x14ac:dyDescent="0.3">
      <c r="A287" s="18" t="s">
        <v>109</v>
      </c>
      <c r="B287" s="36" t="s">
        <v>233</v>
      </c>
      <c r="C287" s="36" t="s">
        <v>228</v>
      </c>
      <c r="D287" s="36" t="s">
        <v>347</v>
      </c>
      <c r="E287" s="36"/>
      <c r="F287" s="17">
        <f>F288</f>
        <v>8196.4</v>
      </c>
      <c r="G287" s="95">
        <f>G288</f>
        <v>0</v>
      </c>
      <c r="H287" s="95"/>
      <c r="I287" s="17">
        <f>I288</f>
        <v>0</v>
      </c>
    </row>
    <row r="288" spans="1:9" ht="15.75" thickBot="1" x14ac:dyDescent="0.3">
      <c r="A288" s="18" t="s">
        <v>110</v>
      </c>
      <c r="B288" s="36" t="s">
        <v>233</v>
      </c>
      <c r="C288" s="36" t="s">
        <v>228</v>
      </c>
      <c r="D288" s="36" t="s">
        <v>347</v>
      </c>
      <c r="E288" s="36" t="s">
        <v>458</v>
      </c>
      <c r="F288" s="17">
        <v>8196.4</v>
      </c>
      <c r="G288" s="95">
        <v>0</v>
      </c>
      <c r="H288" s="95"/>
      <c r="I288" s="17">
        <v>0</v>
      </c>
    </row>
    <row r="289" spans="1:9" ht="106.5" customHeight="1" thickBot="1" x14ac:dyDescent="0.3">
      <c r="A289" s="18" t="s">
        <v>111</v>
      </c>
      <c r="B289" s="36" t="s">
        <v>233</v>
      </c>
      <c r="C289" s="36" t="s">
        <v>228</v>
      </c>
      <c r="D289" s="36" t="s">
        <v>348</v>
      </c>
      <c r="E289" s="36"/>
      <c r="F289" s="17">
        <f>F290</f>
        <v>12688.9</v>
      </c>
      <c r="G289" s="95">
        <f>G290</f>
        <v>0</v>
      </c>
      <c r="H289" s="95"/>
      <c r="I289" s="17">
        <v>0</v>
      </c>
    </row>
    <row r="290" spans="1:9" ht="15.75" thickBot="1" x14ac:dyDescent="0.3">
      <c r="A290" s="18" t="s">
        <v>110</v>
      </c>
      <c r="B290" s="36" t="s">
        <v>233</v>
      </c>
      <c r="C290" s="36" t="s">
        <v>228</v>
      </c>
      <c r="D290" s="36" t="s">
        <v>348</v>
      </c>
      <c r="E290" s="36" t="s">
        <v>458</v>
      </c>
      <c r="F290" s="17">
        <v>12688.9</v>
      </c>
      <c r="G290" s="95">
        <v>0</v>
      </c>
      <c r="H290" s="95"/>
      <c r="I290" s="17">
        <v>0</v>
      </c>
    </row>
    <row r="291" spans="1:9" ht="39" thickBot="1" x14ac:dyDescent="0.3">
      <c r="A291" s="18" t="s">
        <v>588</v>
      </c>
      <c r="B291" s="36" t="s">
        <v>233</v>
      </c>
      <c r="C291" s="36" t="s">
        <v>228</v>
      </c>
      <c r="D291" s="36" t="s">
        <v>349</v>
      </c>
      <c r="E291" s="36"/>
      <c r="F291" s="21">
        <f>F292</f>
        <v>4</v>
      </c>
      <c r="G291" s="21">
        <f>G292</f>
        <v>0</v>
      </c>
      <c r="H291" s="21">
        <f>H292</f>
        <v>4</v>
      </c>
      <c r="I291" s="21">
        <f>I292</f>
        <v>0</v>
      </c>
    </row>
    <row r="292" spans="1:9" ht="39" thickBot="1" x14ac:dyDescent="0.3">
      <c r="A292" s="18" t="s">
        <v>19</v>
      </c>
      <c r="B292" s="36" t="s">
        <v>233</v>
      </c>
      <c r="C292" s="36" t="s">
        <v>228</v>
      </c>
      <c r="D292" s="36" t="s">
        <v>349</v>
      </c>
      <c r="E292" s="36">
        <v>240</v>
      </c>
      <c r="F292" s="21">
        <v>4</v>
      </c>
      <c r="G292" s="21">
        <v>0</v>
      </c>
      <c r="H292" s="21">
        <v>4</v>
      </c>
      <c r="I292" s="21">
        <v>0</v>
      </c>
    </row>
    <row r="293" spans="1:9" ht="80.25" customHeight="1" thickBot="1" x14ac:dyDescent="0.3">
      <c r="A293" s="18" t="s">
        <v>337</v>
      </c>
      <c r="B293" s="36" t="s">
        <v>233</v>
      </c>
      <c r="C293" s="36" t="s">
        <v>228</v>
      </c>
      <c r="D293" s="36" t="s">
        <v>296</v>
      </c>
      <c r="E293" s="36"/>
      <c r="F293" s="17">
        <f>F294+F299</f>
        <v>932.8</v>
      </c>
      <c r="G293" s="95">
        <f t="shared" ref="F293:G295" si="28">G294</f>
        <v>435.4</v>
      </c>
      <c r="H293" s="95"/>
      <c r="I293" s="17">
        <f>I294</f>
        <v>0</v>
      </c>
    </row>
    <row r="294" spans="1:9" ht="51.75" customHeight="1" thickBot="1" x14ac:dyDescent="0.3">
      <c r="A294" s="18" t="s">
        <v>499</v>
      </c>
      <c r="B294" s="36" t="s">
        <v>233</v>
      </c>
      <c r="C294" s="36" t="s">
        <v>228</v>
      </c>
      <c r="D294" s="36" t="s">
        <v>297</v>
      </c>
      <c r="E294" s="36"/>
      <c r="F294" s="17">
        <f t="shared" si="28"/>
        <v>432.79999999999995</v>
      </c>
      <c r="G294" s="95">
        <f t="shared" si="28"/>
        <v>435.4</v>
      </c>
      <c r="H294" s="95"/>
      <c r="I294" s="17">
        <f>I295</f>
        <v>0</v>
      </c>
    </row>
    <row r="295" spans="1:9" ht="80.25" customHeight="1" thickBot="1" x14ac:dyDescent="0.3">
      <c r="A295" s="18" t="s">
        <v>504</v>
      </c>
      <c r="B295" s="36" t="s">
        <v>233</v>
      </c>
      <c r="C295" s="36" t="s">
        <v>228</v>
      </c>
      <c r="D295" s="36" t="s">
        <v>533</v>
      </c>
      <c r="E295" s="36"/>
      <c r="F295" s="17">
        <f t="shared" si="28"/>
        <v>432.79999999999995</v>
      </c>
      <c r="G295" s="95">
        <f t="shared" si="28"/>
        <v>435.4</v>
      </c>
      <c r="H295" s="95"/>
      <c r="I295" s="17">
        <f>I296</f>
        <v>0</v>
      </c>
    </row>
    <row r="296" spans="1:9" ht="51.75" thickBot="1" x14ac:dyDescent="0.3">
      <c r="A296" s="18" t="s">
        <v>112</v>
      </c>
      <c r="B296" s="36" t="s">
        <v>233</v>
      </c>
      <c r="C296" s="36" t="s">
        <v>228</v>
      </c>
      <c r="D296" s="36" t="s">
        <v>534</v>
      </c>
      <c r="E296" s="36"/>
      <c r="F296" s="17">
        <f>F297+F298</f>
        <v>432.79999999999995</v>
      </c>
      <c r="G296" s="95">
        <f>G297+G298</f>
        <v>435.4</v>
      </c>
      <c r="H296" s="95"/>
      <c r="I296" s="17">
        <f>I297+I298</f>
        <v>0</v>
      </c>
    </row>
    <row r="297" spans="1:9" ht="39" thickBot="1" x14ac:dyDescent="0.3">
      <c r="A297" s="18" t="s">
        <v>94</v>
      </c>
      <c r="B297" s="36" t="s">
        <v>233</v>
      </c>
      <c r="C297" s="36" t="s">
        <v>228</v>
      </c>
      <c r="D297" s="36" t="s">
        <v>534</v>
      </c>
      <c r="E297" s="36">
        <v>240</v>
      </c>
      <c r="F297" s="17">
        <v>432.4</v>
      </c>
      <c r="G297" s="95">
        <v>435.4</v>
      </c>
      <c r="H297" s="95"/>
      <c r="I297" s="17">
        <v>0</v>
      </c>
    </row>
    <row r="298" spans="1:9" ht="26.25" thickBot="1" x14ac:dyDescent="0.3">
      <c r="A298" s="18" t="s">
        <v>24</v>
      </c>
      <c r="B298" s="87" t="s">
        <v>233</v>
      </c>
      <c r="C298" s="87" t="s">
        <v>228</v>
      </c>
      <c r="D298" s="87" t="s">
        <v>534</v>
      </c>
      <c r="E298" s="87" t="s">
        <v>445</v>
      </c>
      <c r="F298" s="86">
        <v>0.4</v>
      </c>
      <c r="G298" s="86">
        <v>0</v>
      </c>
      <c r="H298" s="86"/>
      <c r="I298" s="86">
        <v>0</v>
      </c>
    </row>
    <row r="299" spans="1:9" ht="31.5" customHeight="1" thickBot="1" x14ac:dyDescent="0.3">
      <c r="A299" s="18" t="s">
        <v>671</v>
      </c>
      <c r="B299" s="56" t="s">
        <v>233</v>
      </c>
      <c r="C299" s="56" t="s">
        <v>228</v>
      </c>
      <c r="D299" s="65" t="s">
        <v>672</v>
      </c>
      <c r="E299" s="56"/>
      <c r="F299" s="57">
        <f>F300</f>
        <v>500</v>
      </c>
      <c r="G299" s="57">
        <f t="shared" ref="G299:I299" si="29">G300</f>
        <v>0</v>
      </c>
      <c r="H299" s="57">
        <f t="shared" si="29"/>
        <v>0</v>
      </c>
      <c r="I299" s="57">
        <f t="shared" si="29"/>
        <v>0</v>
      </c>
    </row>
    <row r="300" spans="1:9" ht="26.25" thickBot="1" x14ac:dyDescent="0.3">
      <c r="A300" s="18" t="s">
        <v>673</v>
      </c>
      <c r="B300" s="56" t="s">
        <v>233</v>
      </c>
      <c r="C300" s="56" t="s">
        <v>228</v>
      </c>
      <c r="D300" s="65" t="s">
        <v>674</v>
      </c>
      <c r="E300" s="56"/>
      <c r="F300" s="57">
        <f>F301</f>
        <v>500</v>
      </c>
      <c r="G300" s="57">
        <f>G301</f>
        <v>0</v>
      </c>
      <c r="H300" s="57"/>
      <c r="I300" s="57">
        <f>I301</f>
        <v>0</v>
      </c>
    </row>
    <row r="301" spans="1:9" ht="15.75" thickBot="1" x14ac:dyDescent="0.3">
      <c r="A301" s="18" t="s">
        <v>110</v>
      </c>
      <c r="B301" s="56" t="s">
        <v>233</v>
      </c>
      <c r="C301" s="56" t="s">
        <v>228</v>
      </c>
      <c r="D301" s="69" t="s">
        <v>674</v>
      </c>
      <c r="E301" s="56" t="s">
        <v>458</v>
      </c>
      <c r="F301" s="57">
        <v>500</v>
      </c>
      <c r="G301" s="57">
        <v>0</v>
      </c>
      <c r="H301" s="57"/>
      <c r="I301" s="57">
        <v>0</v>
      </c>
    </row>
    <row r="302" spans="1:9" ht="15.75" thickBot="1" x14ac:dyDescent="0.3">
      <c r="A302" s="18" t="s">
        <v>113</v>
      </c>
      <c r="B302" s="36" t="s">
        <v>233</v>
      </c>
      <c r="C302" s="36" t="s">
        <v>230</v>
      </c>
      <c r="D302" s="36"/>
      <c r="E302" s="36"/>
      <c r="F302" s="17">
        <f>F303+F313+F325</f>
        <v>55757.9</v>
      </c>
      <c r="G302" s="95">
        <f>G303+G313+G325</f>
        <v>83930.7</v>
      </c>
      <c r="H302" s="95"/>
      <c r="I302" s="17">
        <f>I303+I313+I325</f>
        <v>1558.5</v>
      </c>
    </row>
    <row r="303" spans="1:9" ht="51.75" thickBot="1" x14ac:dyDescent="0.3">
      <c r="A303" s="18" t="s">
        <v>350</v>
      </c>
      <c r="B303" s="36" t="s">
        <v>233</v>
      </c>
      <c r="C303" s="36" t="s">
        <v>230</v>
      </c>
      <c r="D303" s="36" t="s">
        <v>351</v>
      </c>
      <c r="E303" s="36"/>
      <c r="F303" s="17">
        <f>F304+F307+F310</f>
        <v>346.1</v>
      </c>
      <c r="G303" s="95">
        <f>G304+G307</f>
        <v>0</v>
      </c>
      <c r="H303" s="95"/>
      <c r="I303" s="17">
        <f>I304+I307</f>
        <v>888.5</v>
      </c>
    </row>
    <row r="304" spans="1:9" ht="39" thickBot="1" x14ac:dyDescent="0.3">
      <c r="A304" s="18" t="s">
        <v>536</v>
      </c>
      <c r="B304" s="36" t="s">
        <v>233</v>
      </c>
      <c r="C304" s="36" t="s">
        <v>230</v>
      </c>
      <c r="D304" s="36" t="s">
        <v>535</v>
      </c>
      <c r="E304" s="36"/>
      <c r="F304" s="17">
        <f>F305</f>
        <v>0</v>
      </c>
      <c r="G304" s="95">
        <f>G305</f>
        <v>0</v>
      </c>
      <c r="H304" s="95"/>
      <c r="I304" s="17">
        <f>I305</f>
        <v>800</v>
      </c>
    </row>
    <row r="305" spans="1:9" ht="26.25" thickBot="1" x14ac:dyDescent="0.3">
      <c r="A305" s="18" t="s">
        <v>537</v>
      </c>
      <c r="B305" s="36" t="s">
        <v>233</v>
      </c>
      <c r="C305" s="36" t="s">
        <v>230</v>
      </c>
      <c r="D305" s="36" t="s">
        <v>538</v>
      </c>
      <c r="E305" s="36"/>
      <c r="F305" s="17">
        <f>F306</f>
        <v>0</v>
      </c>
      <c r="G305" s="95">
        <f>G306</f>
        <v>0</v>
      </c>
      <c r="H305" s="95"/>
      <c r="I305" s="17">
        <f>I306</f>
        <v>800</v>
      </c>
    </row>
    <row r="306" spans="1:9" ht="39" thickBot="1" x14ac:dyDescent="0.3">
      <c r="A306" s="18" t="s">
        <v>19</v>
      </c>
      <c r="B306" s="36" t="s">
        <v>233</v>
      </c>
      <c r="C306" s="36" t="s">
        <v>230</v>
      </c>
      <c r="D306" s="36" t="s">
        <v>538</v>
      </c>
      <c r="E306" s="36">
        <v>240</v>
      </c>
      <c r="F306" s="17">
        <v>0</v>
      </c>
      <c r="G306" s="95">
        <v>0</v>
      </c>
      <c r="H306" s="95"/>
      <c r="I306" s="17">
        <v>800</v>
      </c>
    </row>
    <row r="307" spans="1:9" ht="64.5" thickBot="1" x14ac:dyDescent="0.3">
      <c r="A307" s="18" t="s">
        <v>589</v>
      </c>
      <c r="B307" s="36" t="s">
        <v>233</v>
      </c>
      <c r="C307" s="36" t="s">
        <v>230</v>
      </c>
      <c r="D307" s="36" t="s">
        <v>352</v>
      </c>
      <c r="E307" s="36"/>
      <c r="F307" s="17">
        <f>F308</f>
        <v>96.1</v>
      </c>
      <c r="G307" s="95">
        <f>G308</f>
        <v>0</v>
      </c>
      <c r="H307" s="95"/>
      <c r="I307" s="17">
        <f>I308</f>
        <v>88.5</v>
      </c>
    </row>
    <row r="308" spans="1:9" ht="26.25" thickBot="1" x14ac:dyDescent="0.3">
      <c r="A308" s="18" t="s">
        <v>114</v>
      </c>
      <c r="B308" s="36" t="s">
        <v>233</v>
      </c>
      <c r="C308" s="36" t="s">
        <v>230</v>
      </c>
      <c r="D308" s="36" t="s">
        <v>353</v>
      </c>
      <c r="E308" s="36"/>
      <c r="F308" s="17">
        <f>F309</f>
        <v>96.1</v>
      </c>
      <c r="G308" s="95">
        <f>G309</f>
        <v>0</v>
      </c>
      <c r="H308" s="95"/>
      <c r="I308" s="17">
        <f>I309</f>
        <v>88.5</v>
      </c>
    </row>
    <row r="309" spans="1:9" ht="39" thickBot="1" x14ac:dyDescent="0.3">
      <c r="A309" s="18" t="s">
        <v>19</v>
      </c>
      <c r="B309" s="36" t="s">
        <v>233</v>
      </c>
      <c r="C309" s="36" t="s">
        <v>230</v>
      </c>
      <c r="D309" s="36" t="s">
        <v>353</v>
      </c>
      <c r="E309" s="36">
        <v>240</v>
      </c>
      <c r="F309" s="17">
        <v>96.1</v>
      </c>
      <c r="G309" s="95">
        <v>0</v>
      </c>
      <c r="H309" s="95"/>
      <c r="I309" s="17">
        <v>88.5</v>
      </c>
    </row>
    <row r="310" spans="1:9" ht="51.75" thickBot="1" x14ac:dyDescent="0.3">
      <c r="A310" s="18" t="s">
        <v>682</v>
      </c>
      <c r="B310" s="64" t="s">
        <v>233</v>
      </c>
      <c r="C310" s="64" t="s">
        <v>230</v>
      </c>
      <c r="D310" s="64" t="s">
        <v>684</v>
      </c>
      <c r="E310" s="64"/>
      <c r="F310" s="63">
        <f>F311</f>
        <v>250</v>
      </c>
      <c r="G310" s="63">
        <f>G311</f>
        <v>0</v>
      </c>
      <c r="H310" s="63"/>
      <c r="I310" s="63">
        <f>I311</f>
        <v>0</v>
      </c>
    </row>
    <row r="311" spans="1:9" ht="39" thickBot="1" x14ac:dyDescent="0.3">
      <c r="A311" s="18" t="s">
        <v>683</v>
      </c>
      <c r="B311" s="64" t="s">
        <v>233</v>
      </c>
      <c r="C311" s="64" t="s">
        <v>230</v>
      </c>
      <c r="D311" s="64" t="s">
        <v>685</v>
      </c>
      <c r="E311" s="64"/>
      <c r="F311" s="63">
        <f>F312</f>
        <v>250</v>
      </c>
      <c r="G311" s="63">
        <f>G312</f>
        <v>0</v>
      </c>
      <c r="H311" s="63"/>
      <c r="I311" s="63">
        <f>I312</f>
        <v>0</v>
      </c>
    </row>
    <row r="312" spans="1:9" ht="39" thickBot="1" x14ac:dyDescent="0.3">
      <c r="A312" s="18" t="s">
        <v>19</v>
      </c>
      <c r="B312" s="64" t="s">
        <v>233</v>
      </c>
      <c r="C312" s="64" t="s">
        <v>230</v>
      </c>
      <c r="D312" s="69" t="s">
        <v>685</v>
      </c>
      <c r="E312" s="64" t="s">
        <v>266</v>
      </c>
      <c r="F312" s="63">
        <v>250</v>
      </c>
      <c r="G312" s="63">
        <v>0</v>
      </c>
      <c r="H312" s="63"/>
      <c r="I312" s="63">
        <v>0</v>
      </c>
    </row>
    <row r="313" spans="1:9" ht="64.5" thickBot="1" x14ac:dyDescent="0.3">
      <c r="A313" s="18" t="s">
        <v>354</v>
      </c>
      <c r="B313" s="36" t="s">
        <v>233</v>
      </c>
      <c r="C313" s="36" t="s">
        <v>230</v>
      </c>
      <c r="D313" s="36" t="s">
        <v>355</v>
      </c>
      <c r="E313" s="36"/>
      <c r="F313" s="17">
        <f>F314</f>
        <v>55318.9</v>
      </c>
      <c r="G313" s="95">
        <f>G314</f>
        <v>83930.7</v>
      </c>
      <c r="H313" s="95"/>
      <c r="I313" s="17">
        <f>I314</f>
        <v>670</v>
      </c>
    </row>
    <row r="314" spans="1:9" ht="39" thickBot="1" x14ac:dyDescent="0.3">
      <c r="A314" s="18" t="s">
        <v>115</v>
      </c>
      <c r="B314" s="36" t="s">
        <v>233</v>
      </c>
      <c r="C314" s="36" t="s">
        <v>230</v>
      </c>
      <c r="D314" s="36" t="s">
        <v>356</v>
      </c>
      <c r="E314" s="36"/>
      <c r="F314" s="17">
        <f>F315+F323</f>
        <v>55318.9</v>
      </c>
      <c r="G314" s="95">
        <f>G315</f>
        <v>83930.7</v>
      </c>
      <c r="H314" s="95"/>
      <c r="I314" s="17">
        <f>I315</f>
        <v>670</v>
      </c>
    </row>
    <row r="315" spans="1:9" ht="39" thickBot="1" x14ac:dyDescent="0.3">
      <c r="A315" s="18" t="s">
        <v>590</v>
      </c>
      <c r="B315" s="36" t="s">
        <v>233</v>
      </c>
      <c r="C315" s="36" t="s">
        <v>230</v>
      </c>
      <c r="D315" s="36" t="s">
        <v>457</v>
      </c>
      <c r="E315" s="36"/>
      <c r="F315" s="17">
        <f>F316+F320</f>
        <v>54318.9</v>
      </c>
      <c r="G315" s="53">
        <f>G316+G320</f>
        <v>83930.7</v>
      </c>
      <c r="H315" s="53">
        <f>H316+H320</f>
        <v>0</v>
      </c>
      <c r="I315" s="53">
        <f>I316+I320</f>
        <v>670</v>
      </c>
    </row>
    <row r="316" spans="1:9" ht="26.25" thickBot="1" x14ac:dyDescent="0.3">
      <c r="A316" s="18" t="s">
        <v>116</v>
      </c>
      <c r="B316" s="36" t="s">
        <v>233</v>
      </c>
      <c r="C316" s="36" t="s">
        <v>230</v>
      </c>
      <c r="D316" s="36" t="s">
        <v>357</v>
      </c>
      <c r="E316" s="36"/>
      <c r="F316" s="17">
        <f>F317+F318+F319</f>
        <v>4277.1000000000004</v>
      </c>
      <c r="G316" s="95">
        <f>G317</f>
        <v>0</v>
      </c>
      <c r="H316" s="95"/>
      <c r="I316" s="17">
        <f>I317</f>
        <v>670</v>
      </c>
    </row>
    <row r="317" spans="1:9" ht="39" thickBot="1" x14ac:dyDescent="0.3">
      <c r="A317" s="18" t="s">
        <v>19</v>
      </c>
      <c r="B317" s="36" t="s">
        <v>233</v>
      </c>
      <c r="C317" s="36" t="s">
        <v>230</v>
      </c>
      <c r="D317" s="36" t="s">
        <v>357</v>
      </c>
      <c r="E317" s="36">
        <v>240</v>
      </c>
      <c r="F317" s="17">
        <v>1632.1</v>
      </c>
      <c r="G317" s="95">
        <v>0</v>
      </c>
      <c r="H317" s="95"/>
      <c r="I317" s="17">
        <v>670</v>
      </c>
    </row>
    <row r="318" spans="1:9" ht="15.75" thickBot="1" x14ac:dyDescent="0.3">
      <c r="A318" s="18" t="s">
        <v>110</v>
      </c>
      <c r="B318" s="64" t="s">
        <v>233</v>
      </c>
      <c r="C318" s="64" t="s">
        <v>230</v>
      </c>
      <c r="D318" s="64" t="s">
        <v>357</v>
      </c>
      <c r="E318" s="64" t="s">
        <v>458</v>
      </c>
      <c r="F318" s="63">
        <v>2645</v>
      </c>
      <c r="G318" s="63">
        <v>0</v>
      </c>
      <c r="H318" s="63"/>
      <c r="I318" s="63">
        <v>0</v>
      </c>
    </row>
    <row r="319" spans="1:9" ht="15.75" thickBot="1" x14ac:dyDescent="0.3">
      <c r="A319" s="18"/>
      <c r="B319" s="79"/>
      <c r="C319" s="79"/>
      <c r="D319" s="79"/>
      <c r="E319" s="79"/>
      <c r="F319" s="80">
        <v>0</v>
      </c>
      <c r="G319" s="80">
        <v>0</v>
      </c>
      <c r="H319" s="80"/>
      <c r="I319" s="80">
        <v>0</v>
      </c>
    </row>
    <row r="320" spans="1:9" ht="51.75" thickBot="1" x14ac:dyDescent="0.3">
      <c r="A320" s="18" t="s">
        <v>644</v>
      </c>
      <c r="B320" s="55" t="s">
        <v>233</v>
      </c>
      <c r="C320" s="55" t="s">
        <v>230</v>
      </c>
      <c r="D320" s="55" t="s">
        <v>645</v>
      </c>
      <c r="E320" s="55"/>
      <c r="F320" s="53">
        <f>F321+F322</f>
        <v>50041.8</v>
      </c>
      <c r="G320" s="85">
        <f>G321+G322</f>
        <v>83930.7</v>
      </c>
      <c r="H320" s="53">
        <f t="shared" ref="H320" si="30">H322</f>
        <v>0</v>
      </c>
      <c r="I320" s="85">
        <f>I321+I322</f>
        <v>0</v>
      </c>
    </row>
    <row r="321" spans="1:9" ht="39" thickBot="1" x14ac:dyDescent="0.3">
      <c r="A321" s="18" t="s">
        <v>19</v>
      </c>
      <c r="B321" s="76" t="s">
        <v>233</v>
      </c>
      <c r="C321" s="76" t="s">
        <v>230</v>
      </c>
      <c r="D321" s="76" t="s">
        <v>645</v>
      </c>
      <c r="E321" s="76" t="s">
        <v>266</v>
      </c>
      <c r="F321" s="77">
        <v>16065.9</v>
      </c>
      <c r="G321" s="77">
        <v>5325.5</v>
      </c>
      <c r="H321" s="77"/>
      <c r="I321" s="77">
        <v>0</v>
      </c>
    </row>
    <row r="322" spans="1:9" ht="15.75" thickBot="1" x14ac:dyDescent="0.3">
      <c r="A322" s="18" t="s">
        <v>110</v>
      </c>
      <c r="B322" s="55" t="s">
        <v>233</v>
      </c>
      <c r="C322" s="55" t="s">
        <v>230</v>
      </c>
      <c r="D322" s="55" t="s">
        <v>645</v>
      </c>
      <c r="E322" s="55" t="s">
        <v>458</v>
      </c>
      <c r="F322" s="53">
        <v>33975.9</v>
      </c>
      <c r="G322" s="53">
        <v>78605.2</v>
      </c>
      <c r="H322" s="53"/>
      <c r="I322" s="53">
        <v>0</v>
      </c>
    </row>
    <row r="323" spans="1:9" ht="39.75" customHeight="1" thickBot="1" x14ac:dyDescent="0.3">
      <c r="A323" s="18" t="s">
        <v>689</v>
      </c>
      <c r="B323" s="72" t="s">
        <v>233</v>
      </c>
      <c r="C323" s="72" t="s">
        <v>230</v>
      </c>
      <c r="D323" s="74" t="s">
        <v>688</v>
      </c>
      <c r="E323" s="72"/>
      <c r="F323" s="73">
        <f>F324</f>
        <v>1000</v>
      </c>
      <c r="G323" s="73">
        <f>G324</f>
        <v>0</v>
      </c>
      <c r="H323" s="73"/>
      <c r="I323" s="73">
        <f>I324</f>
        <v>0</v>
      </c>
    </row>
    <row r="324" spans="1:9" ht="64.5" thickBot="1" x14ac:dyDescent="0.3">
      <c r="A324" s="18" t="s">
        <v>690</v>
      </c>
      <c r="B324" s="72" t="s">
        <v>233</v>
      </c>
      <c r="C324" s="72" t="s">
        <v>230</v>
      </c>
      <c r="D324" s="74" t="s">
        <v>691</v>
      </c>
      <c r="E324" s="72" t="s">
        <v>455</v>
      </c>
      <c r="F324" s="73">
        <v>1000</v>
      </c>
      <c r="G324" s="73">
        <v>0</v>
      </c>
      <c r="H324" s="73"/>
      <c r="I324" s="73">
        <v>0</v>
      </c>
    </row>
    <row r="325" spans="1:9" ht="51.75" thickBot="1" x14ac:dyDescent="0.3">
      <c r="A325" s="18" t="s">
        <v>509</v>
      </c>
      <c r="B325" s="76" t="s">
        <v>233</v>
      </c>
      <c r="C325" s="76" t="s">
        <v>230</v>
      </c>
      <c r="D325" s="76" t="s">
        <v>99</v>
      </c>
      <c r="E325" s="76"/>
      <c r="F325" s="77">
        <f t="shared" ref="F325:G327" si="31">F326</f>
        <v>92.9</v>
      </c>
      <c r="G325" s="77">
        <f t="shared" si="31"/>
        <v>0</v>
      </c>
      <c r="H325" s="77"/>
      <c r="I325" s="77">
        <f>I326</f>
        <v>0</v>
      </c>
    </row>
    <row r="326" spans="1:9" ht="51.75" thickBot="1" x14ac:dyDescent="0.3">
      <c r="A326" s="18" t="s">
        <v>610</v>
      </c>
      <c r="B326" s="76" t="s">
        <v>233</v>
      </c>
      <c r="C326" s="76" t="s">
        <v>230</v>
      </c>
      <c r="D326" s="76" t="s">
        <v>435</v>
      </c>
      <c r="E326" s="76"/>
      <c r="F326" s="77">
        <f t="shared" si="31"/>
        <v>92.9</v>
      </c>
      <c r="G326" s="77">
        <f t="shared" si="31"/>
        <v>0</v>
      </c>
      <c r="H326" s="77"/>
      <c r="I326" s="77">
        <f>I327</f>
        <v>0</v>
      </c>
    </row>
    <row r="327" spans="1:9" ht="39" thickBot="1" x14ac:dyDescent="0.3">
      <c r="A327" s="18" t="s">
        <v>542</v>
      </c>
      <c r="B327" s="76" t="s">
        <v>233</v>
      </c>
      <c r="C327" s="76" t="s">
        <v>230</v>
      </c>
      <c r="D327" s="76" t="s">
        <v>616</v>
      </c>
      <c r="E327" s="76"/>
      <c r="F327" s="77">
        <f t="shared" si="31"/>
        <v>92.9</v>
      </c>
      <c r="G327" s="77">
        <f t="shared" si="31"/>
        <v>0</v>
      </c>
      <c r="H327" s="77"/>
      <c r="I327" s="77">
        <f>I328</f>
        <v>0</v>
      </c>
    </row>
    <row r="328" spans="1:9" ht="39" thickBot="1" x14ac:dyDescent="0.3">
      <c r="A328" s="28" t="s">
        <v>543</v>
      </c>
      <c r="B328" s="76" t="s">
        <v>233</v>
      </c>
      <c r="C328" s="76" t="s">
        <v>230</v>
      </c>
      <c r="D328" s="76" t="s">
        <v>617</v>
      </c>
      <c r="E328" s="76"/>
      <c r="F328" s="77">
        <f>F329</f>
        <v>92.9</v>
      </c>
      <c r="G328" s="77">
        <f t="shared" ref="G328:I328" si="32">G329</f>
        <v>0</v>
      </c>
      <c r="H328" s="77">
        <f t="shared" si="32"/>
        <v>0</v>
      </c>
      <c r="I328" s="77">
        <f t="shared" si="32"/>
        <v>0</v>
      </c>
    </row>
    <row r="329" spans="1:9" ht="39" thickBot="1" x14ac:dyDescent="0.3">
      <c r="A329" s="28" t="s">
        <v>19</v>
      </c>
      <c r="B329" s="76" t="s">
        <v>233</v>
      </c>
      <c r="C329" s="76" t="s">
        <v>230</v>
      </c>
      <c r="D329" s="76" t="s">
        <v>617</v>
      </c>
      <c r="E329" s="76" t="s">
        <v>266</v>
      </c>
      <c r="F329" s="77">
        <v>92.9</v>
      </c>
      <c r="G329" s="77">
        <v>0</v>
      </c>
      <c r="H329" s="77"/>
      <c r="I329" s="77">
        <v>0</v>
      </c>
    </row>
    <row r="330" spans="1:9" ht="15.75" thickBot="1" x14ac:dyDescent="0.3">
      <c r="A330" s="18" t="s">
        <v>117</v>
      </c>
      <c r="B330" s="36" t="s">
        <v>233</v>
      </c>
      <c r="C330" s="36" t="s">
        <v>231</v>
      </c>
      <c r="D330" s="36"/>
      <c r="E330" s="36"/>
      <c r="F330" s="17">
        <f>F331+F340</f>
        <v>12791.1</v>
      </c>
      <c r="G330" s="17">
        <f>G331+G340</f>
        <v>6163.4</v>
      </c>
      <c r="H330" s="17">
        <f>H331+H340</f>
        <v>0</v>
      </c>
      <c r="I330" s="17">
        <f>I331+I340</f>
        <v>5453.6</v>
      </c>
    </row>
    <row r="331" spans="1:9" ht="67.5" customHeight="1" thickBot="1" x14ac:dyDescent="0.3">
      <c r="A331" s="18" t="s">
        <v>358</v>
      </c>
      <c r="B331" s="36" t="s">
        <v>233</v>
      </c>
      <c r="C331" s="36" t="s">
        <v>231</v>
      </c>
      <c r="D331" s="36" t="s">
        <v>459</v>
      </c>
      <c r="E331" s="36"/>
      <c r="F331" s="17">
        <f>F332+F335</f>
        <v>1593.4</v>
      </c>
      <c r="G331" s="62">
        <f t="shared" ref="G331:I331" si="33">G332+G335</f>
        <v>787</v>
      </c>
      <c r="H331" s="62">
        <f t="shared" si="33"/>
        <v>0</v>
      </c>
      <c r="I331" s="62">
        <f t="shared" si="33"/>
        <v>0</v>
      </c>
    </row>
    <row r="332" spans="1:9" ht="42.75" customHeight="1" thickBot="1" x14ac:dyDescent="0.3">
      <c r="A332" s="81" t="s">
        <v>687</v>
      </c>
      <c r="B332" s="61" t="s">
        <v>233</v>
      </c>
      <c r="C332" s="61" t="s">
        <v>231</v>
      </c>
      <c r="D332" s="61" t="s">
        <v>681</v>
      </c>
      <c r="E332" s="61"/>
      <c r="F332" s="62">
        <f>F333</f>
        <v>54</v>
      </c>
      <c r="G332" s="62">
        <f>G333</f>
        <v>0</v>
      </c>
      <c r="H332" s="62"/>
      <c r="I332" s="62">
        <f>I333</f>
        <v>0</v>
      </c>
    </row>
    <row r="333" spans="1:9" ht="30.75" customHeight="1" thickBot="1" x14ac:dyDescent="0.3">
      <c r="A333" s="18" t="s">
        <v>634</v>
      </c>
      <c r="B333" s="61" t="s">
        <v>233</v>
      </c>
      <c r="C333" s="61" t="s">
        <v>231</v>
      </c>
      <c r="D333" s="61" t="s">
        <v>680</v>
      </c>
      <c r="E333" s="61"/>
      <c r="F333" s="62">
        <f>F334</f>
        <v>54</v>
      </c>
      <c r="G333" s="62">
        <f>G334</f>
        <v>0</v>
      </c>
      <c r="H333" s="62"/>
      <c r="I333" s="62">
        <f>I334</f>
        <v>0</v>
      </c>
    </row>
    <row r="334" spans="1:9" ht="31.5" customHeight="1" thickBot="1" x14ac:dyDescent="0.3">
      <c r="A334" s="18" t="s">
        <v>19</v>
      </c>
      <c r="B334" s="61" t="s">
        <v>233</v>
      </c>
      <c r="C334" s="61" t="s">
        <v>231</v>
      </c>
      <c r="D334" s="69" t="s">
        <v>680</v>
      </c>
      <c r="E334" s="61" t="s">
        <v>266</v>
      </c>
      <c r="F334" s="62">
        <v>54</v>
      </c>
      <c r="G334" s="62">
        <v>0</v>
      </c>
      <c r="H334" s="62"/>
      <c r="I334" s="62">
        <v>0</v>
      </c>
    </row>
    <row r="335" spans="1:9" ht="41.25" customHeight="1" thickBot="1" x14ac:dyDescent="0.3">
      <c r="A335" s="18" t="s">
        <v>638</v>
      </c>
      <c r="B335" s="36" t="s">
        <v>233</v>
      </c>
      <c r="C335" s="36" t="s">
        <v>231</v>
      </c>
      <c r="D335" s="64" t="s">
        <v>460</v>
      </c>
      <c r="E335" s="36"/>
      <c r="F335" s="17">
        <f>F336+F338</f>
        <v>1539.4</v>
      </c>
      <c r="G335" s="95">
        <f>G336+G338</f>
        <v>787</v>
      </c>
      <c r="H335" s="95"/>
      <c r="I335" s="17">
        <f>I336+I338</f>
        <v>0</v>
      </c>
    </row>
    <row r="336" spans="1:9" ht="29.25" customHeight="1" thickBot="1" x14ac:dyDescent="0.3">
      <c r="A336" s="18" t="s">
        <v>639</v>
      </c>
      <c r="B336" s="36" t="s">
        <v>233</v>
      </c>
      <c r="C336" s="36" t="s">
        <v>231</v>
      </c>
      <c r="D336" s="64" t="s">
        <v>636</v>
      </c>
      <c r="E336" s="36"/>
      <c r="F336" s="17">
        <f>F337</f>
        <v>733.8</v>
      </c>
      <c r="G336" s="95">
        <f>G337</f>
        <v>787</v>
      </c>
      <c r="H336" s="95"/>
      <c r="I336" s="17">
        <f>I337</f>
        <v>0</v>
      </c>
    </row>
    <row r="337" spans="1:9" ht="43.5" customHeight="1" thickBot="1" x14ac:dyDescent="0.3">
      <c r="A337" s="18" t="s">
        <v>19</v>
      </c>
      <c r="B337" s="36" t="s">
        <v>233</v>
      </c>
      <c r="C337" s="36" t="s">
        <v>231</v>
      </c>
      <c r="D337" s="36" t="s">
        <v>636</v>
      </c>
      <c r="E337" s="36">
        <v>240</v>
      </c>
      <c r="F337" s="17">
        <v>733.8</v>
      </c>
      <c r="G337" s="95">
        <v>787</v>
      </c>
      <c r="H337" s="95"/>
      <c r="I337" s="17">
        <v>0</v>
      </c>
    </row>
    <row r="338" spans="1:9" ht="39" thickBot="1" x14ac:dyDescent="0.3">
      <c r="A338" s="18" t="s">
        <v>640</v>
      </c>
      <c r="B338" s="36" t="s">
        <v>233</v>
      </c>
      <c r="C338" s="36" t="s">
        <v>231</v>
      </c>
      <c r="D338" s="64" t="s">
        <v>637</v>
      </c>
      <c r="E338" s="36"/>
      <c r="F338" s="17">
        <f t="shared" ref="F338:I338" si="34">F339</f>
        <v>805.6</v>
      </c>
      <c r="G338" s="17">
        <f t="shared" si="34"/>
        <v>0</v>
      </c>
      <c r="H338" s="17">
        <f t="shared" si="34"/>
        <v>0</v>
      </c>
      <c r="I338" s="17">
        <f t="shared" si="34"/>
        <v>0</v>
      </c>
    </row>
    <row r="339" spans="1:9" ht="39" thickBot="1" x14ac:dyDescent="0.3">
      <c r="A339" s="18" t="s">
        <v>19</v>
      </c>
      <c r="B339" s="36" t="s">
        <v>233</v>
      </c>
      <c r="C339" s="36" t="s">
        <v>231</v>
      </c>
      <c r="D339" s="36" t="s">
        <v>637</v>
      </c>
      <c r="E339" s="36" t="s">
        <v>266</v>
      </c>
      <c r="F339" s="17">
        <v>805.6</v>
      </c>
      <c r="G339" s="17">
        <v>0</v>
      </c>
      <c r="H339" s="17"/>
      <c r="I339" s="17">
        <v>0</v>
      </c>
    </row>
    <row r="340" spans="1:9" ht="51.75" thickBot="1" x14ac:dyDescent="0.3">
      <c r="A340" s="18" t="s">
        <v>509</v>
      </c>
      <c r="B340" s="36" t="s">
        <v>233</v>
      </c>
      <c r="C340" s="36" t="s">
        <v>231</v>
      </c>
      <c r="D340" s="36" t="s">
        <v>99</v>
      </c>
      <c r="E340" s="36"/>
      <c r="F340" s="17">
        <f>F341</f>
        <v>11197.7</v>
      </c>
      <c r="G340" s="17">
        <f>G341</f>
        <v>5376.4</v>
      </c>
      <c r="H340" s="17">
        <f>H341</f>
        <v>0</v>
      </c>
      <c r="I340" s="17">
        <f>I341</f>
        <v>5453.6</v>
      </c>
    </row>
    <row r="341" spans="1:9" ht="51.75" thickBot="1" x14ac:dyDescent="0.3">
      <c r="A341" s="18" t="s">
        <v>610</v>
      </c>
      <c r="B341" s="36" t="s">
        <v>233</v>
      </c>
      <c r="C341" s="36" t="s">
        <v>231</v>
      </c>
      <c r="D341" s="36" t="s">
        <v>435</v>
      </c>
      <c r="E341" s="36"/>
      <c r="F341" s="17">
        <f>F342+F345+F348+F353</f>
        <v>11197.7</v>
      </c>
      <c r="G341" s="17">
        <f>G342+G345+G348+G353</f>
        <v>5376.4</v>
      </c>
      <c r="H341" s="17">
        <f>H342+H345+H348+H353</f>
        <v>0</v>
      </c>
      <c r="I341" s="17">
        <f>I342+I345+I348+I353</f>
        <v>5453.6</v>
      </c>
    </row>
    <row r="342" spans="1:9" ht="26.25" thickBot="1" x14ac:dyDescent="0.3">
      <c r="A342" s="18" t="s">
        <v>539</v>
      </c>
      <c r="B342" s="36" t="s">
        <v>233</v>
      </c>
      <c r="C342" s="36" t="s">
        <v>231</v>
      </c>
      <c r="D342" s="36" t="s">
        <v>439</v>
      </c>
      <c r="E342" s="36"/>
      <c r="F342" s="17">
        <f>F343</f>
        <v>235</v>
      </c>
      <c r="G342" s="17">
        <f>G343</f>
        <v>235</v>
      </c>
      <c r="H342" s="17">
        <f>H343</f>
        <v>0</v>
      </c>
      <c r="I342" s="17">
        <f>I343</f>
        <v>235</v>
      </c>
    </row>
    <row r="343" spans="1:9" ht="15.75" thickBot="1" x14ac:dyDescent="0.3">
      <c r="A343" s="18" t="s">
        <v>461</v>
      </c>
      <c r="B343" s="36" t="s">
        <v>233</v>
      </c>
      <c r="C343" s="36" t="s">
        <v>231</v>
      </c>
      <c r="D343" s="36" t="s">
        <v>462</v>
      </c>
      <c r="E343" s="36"/>
      <c r="F343" s="17">
        <f>F344</f>
        <v>235</v>
      </c>
      <c r="G343" s="17">
        <f>G344</f>
        <v>235</v>
      </c>
      <c r="H343" s="17"/>
      <c r="I343" s="17">
        <f>I344</f>
        <v>235</v>
      </c>
    </row>
    <row r="344" spans="1:9" ht="39" thickBot="1" x14ac:dyDescent="0.3">
      <c r="A344" s="18" t="s">
        <v>19</v>
      </c>
      <c r="B344" s="36" t="s">
        <v>233</v>
      </c>
      <c r="C344" s="36" t="s">
        <v>231</v>
      </c>
      <c r="D344" s="36" t="s">
        <v>462</v>
      </c>
      <c r="E344" s="36" t="s">
        <v>266</v>
      </c>
      <c r="F344" s="17">
        <v>235</v>
      </c>
      <c r="G344" s="17">
        <v>235</v>
      </c>
      <c r="H344" s="17">
        <v>235</v>
      </c>
      <c r="I344" s="17">
        <v>235</v>
      </c>
    </row>
    <row r="345" spans="1:9" ht="51.75" thickBot="1" x14ac:dyDescent="0.3">
      <c r="A345" s="18" t="s">
        <v>611</v>
      </c>
      <c r="B345" s="36" t="s">
        <v>233</v>
      </c>
      <c r="C345" s="36" t="s">
        <v>231</v>
      </c>
      <c r="D345" s="36" t="s">
        <v>440</v>
      </c>
      <c r="E345" s="36"/>
      <c r="F345" s="17">
        <f>F346</f>
        <v>2159.6</v>
      </c>
      <c r="G345" s="17">
        <f>G346</f>
        <v>1883.9</v>
      </c>
      <c r="H345" s="17"/>
      <c r="I345" s="17">
        <f>I346</f>
        <v>1961.1</v>
      </c>
    </row>
    <row r="346" spans="1:9" ht="54.75" customHeight="1" thickBot="1" x14ac:dyDescent="0.3">
      <c r="A346" s="18" t="s">
        <v>463</v>
      </c>
      <c r="B346" s="36" t="s">
        <v>233</v>
      </c>
      <c r="C346" s="36" t="s">
        <v>231</v>
      </c>
      <c r="D346" s="36" t="s">
        <v>438</v>
      </c>
      <c r="E346" s="36"/>
      <c r="F346" s="17">
        <f>F347</f>
        <v>2159.6</v>
      </c>
      <c r="G346" s="17">
        <f>G347</f>
        <v>1883.9</v>
      </c>
      <c r="H346" s="17">
        <f>H347</f>
        <v>0</v>
      </c>
      <c r="I346" s="17">
        <f>I347</f>
        <v>1961.1</v>
      </c>
    </row>
    <row r="347" spans="1:9" ht="39" thickBot="1" x14ac:dyDescent="0.3">
      <c r="A347" s="18" t="s">
        <v>19</v>
      </c>
      <c r="B347" s="36" t="s">
        <v>233</v>
      </c>
      <c r="C347" s="36" t="s">
        <v>231</v>
      </c>
      <c r="D347" s="36" t="s">
        <v>438</v>
      </c>
      <c r="E347" s="36" t="s">
        <v>266</v>
      </c>
      <c r="F347" s="17">
        <v>2159.6</v>
      </c>
      <c r="G347" s="17">
        <v>1883.9</v>
      </c>
      <c r="H347" s="17"/>
      <c r="I347" s="17">
        <v>1961.1</v>
      </c>
    </row>
    <row r="348" spans="1:9" ht="26.25" thickBot="1" x14ac:dyDescent="0.3">
      <c r="A348" s="18" t="s">
        <v>540</v>
      </c>
      <c r="B348" s="36" t="s">
        <v>233</v>
      </c>
      <c r="C348" s="36" t="s">
        <v>231</v>
      </c>
      <c r="D348" s="36" t="s">
        <v>464</v>
      </c>
      <c r="E348" s="36"/>
      <c r="F348" s="17">
        <f>F349+F351</f>
        <v>5435.5</v>
      </c>
      <c r="G348" s="53">
        <f t="shared" ref="G348:I348" si="35">G349+G351</f>
        <v>3257.5</v>
      </c>
      <c r="H348" s="53">
        <f t="shared" si="35"/>
        <v>0</v>
      </c>
      <c r="I348" s="53">
        <f t="shared" si="35"/>
        <v>3257.5</v>
      </c>
    </row>
    <row r="349" spans="1:9" ht="39" thickBot="1" x14ac:dyDescent="0.3">
      <c r="A349" s="18" t="s">
        <v>646</v>
      </c>
      <c r="B349" s="55" t="s">
        <v>233</v>
      </c>
      <c r="C349" s="55" t="s">
        <v>231</v>
      </c>
      <c r="D349" s="55" t="s">
        <v>647</v>
      </c>
      <c r="E349" s="55"/>
      <c r="F349" s="53">
        <f>F350</f>
        <v>2178</v>
      </c>
      <c r="G349" s="53">
        <f t="shared" ref="G349:I349" si="36">G350</f>
        <v>0</v>
      </c>
      <c r="H349" s="53">
        <f t="shared" si="36"/>
        <v>0</v>
      </c>
      <c r="I349" s="53">
        <f t="shared" si="36"/>
        <v>0</v>
      </c>
    </row>
    <row r="350" spans="1:9" ht="39" thickBot="1" x14ac:dyDescent="0.3">
      <c r="A350" s="18" t="s">
        <v>19</v>
      </c>
      <c r="B350" s="55" t="s">
        <v>233</v>
      </c>
      <c r="C350" s="55" t="s">
        <v>231</v>
      </c>
      <c r="D350" s="55" t="s">
        <v>647</v>
      </c>
      <c r="E350" s="55" t="s">
        <v>266</v>
      </c>
      <c r="F350" s="53">
        <v>2178</v>
      </c>
      <c r="G350" s="53">
        <v>0</v>
      </c>
      <c r="H350" s="53"/>
      <c r="I350" s="53">
        <v>0</v>
      </c>
    </row>
    <row r="351" spans="1:9" ht="134.25" customHeight="1" thickBot="1" x14ac:dyDescent="0.3">
      <c r="A351" s="18" t="s">
        <v>541</v>
      </c>
      <c r="B351" s="36" t="s">
        <v>233</v>
      </c>
      <c r="C351" s="36" t="s">
        <v>231</v>
      </c>
      <c r="D351" s="36" t="s">
        <v>465</v>
      </c>
      <c r="E351" s="36"/>
      <c r="F351" s="17">
        <f>F352</f>
        <v>3257.5</v>
      </c>
      <c r="G351" s="17">
        <v>3257.5</v>
      </c>
      <c r="H351" s="17"/>
      <c r="I351" s="17">
        <v>3257.5</v>
      </c>
    </row>
    <row r="352" spans="1:9" ht="39" thickBot="1" x14ac:dyDescent="0.3">
      <c r="A352" s="18" t="s">
        <v>19</v>
      </c>
      <c r="B352" s="36" t="s">
        <v>233</v>
      </c>
      <c r="C352" s="36" t="s">
        <v>231</v>
      </c>
      <c r="D352" s="36" t="s">
        <v>465</v>
      </c>
      <c r="E352" s="36" t="s">
        <v>266</v>
      </c>
      <c r="F352" s="17">
        <v>3257.5</v>
      </c>
      <c r="G352" s="17">
        <v>3257.5</v>
      </c>
      <c r="H352" s="17">
        <v>3257.5</v>
      </c>
      <c r="I352" s="17">
        <v>3257.5</v>
      </c>
    </row>
    <row r="353" spans="1:9" s="35" customFormat="1" ht="39" thickBot="1" x14ac:dyDescent="0.3">
      <c r="A353" s="28" t="s">
        <v>542</v>
      </c>
      <c r="B353" s="40" t="s">
        <v>233</v>
      </c>
      <c r="C353" s="40" t="s">
        <v>231</v>
      </c>
      <c r="D353" s="40" t="s">
        <v>616</v>
      </c>
      <c r="E353" s="40"/>
      <c r="F353" s="34">
        <f t="shared" ref="F353:I354" si="37">F354</f>
        <v>3367.6</v>
      </c>
      <c r="G353" s="34">
        <f t="shared" si="37"/>
        <v>0</v>
      </c>
      <c r="H353" s="34">
        <f t="shared" si="37"/>
        <v>0</v>
      </c>
      <c r="I353" s="34">
        <f t="shared" si="37"/>
        <v>0</v>
      </c>
    </row>
    <row r="354" spans="1:9" s="35" customFormat="1" ht="39" customHeight="1" thickBot="1" x14ac:dyDescent="0.3">
      <c r="A354" s="28" t="s">
        <v>543</v>
      </c>
      <c r="B354" s="40" t="s">
        <v>233</v>
      </c>
      <c r="C354" s="40" t="s">
        <v>231</v>
      </c>
      <c r="D354" s="40" t="s">
        <v>617</v>
      </c>
      <c r="E354" s="40"/>
      <c r="F354" s="34">
        <f t="shared" si="37"/>
        <v>3367.6</v>
      </c>
      <c r="G354" s="34">
        <f t="shared" si="37"/>
        <v>0</v>
      </c>
      <c r="H354" s="34">
        <f t="shared" si="37"/>
        <v>0</v>
      </c>
      <c r="I354" s="34">
        <f t="shared" si="37"/>
        <v>0</v>
      </c>
    </row>
    <row r="355" spans="1:9" s="35" customFormat="1" ht="39" thickBot="1" x14ac:dyDescent="0.3">
      <c r="A355" s="28" t="s">
        <v>19</v>
      </c>
      <c r="B355" s="40" t="s">
        <v>233</v>
      </c>
      <c r="C355" s="40" t="s">
        <v>231</v>
      </c>
      <c r="D355" s="40" t="s">
        <v>617</v>
      </c>
      <c r="E355" s="40" t="s">
        <v>266</v>
      </c>
      <c r="F355" s="34">
        <v>3367.6</v>
      </c>
      <c r="G355" s="34">
        <v>0</v>
      </c>
      <c r="H355" s="34"/>
      <c r="I355" s="34">
        <v>0</v>
      </c>
    </row>
    <row r="356" spans="1:9" ht="26.25" thickBot="1" x14ac:dyDescent="0.3">
      <c r="A356" s="28" t="s">
        <v>570</v>
      </c>
      <c r="B356" s="40" t="s">
        <v>233</v>
      </c>
      <c r="C356" s="40" t="s">
        <v>233</v>
      </c>
      <c r="D356" s="40"/>
      <c r="E356" s="40"/>
      <c r="F356" s="21">
        <f>F357</f>
        <v>1500</v>
      </c>
      <c r="G356" s="34">
        <f t="shared" ref="G356:I356" si="38">G357</f>
        <v>1500</v>
      </c>
      <c r="H356" s="34">
        <f t="shared" si="38"/>
        <v>0</v>
      </c>
      <c r="I356" s="34">
        <f t="shared" si="38"/>
        <v>0</v>
      </c>
    </row>
    <row r="357" spans="1:9" ht="26.25" thickBot="1" x14ac:dyDescent="0.3">
      <c r="A357" s="28" t="s">
        <v>572</v>
      </c>
      <c r="B357" s="40" t="s">
        <v>233</v>
      </c>
      <c r="C357" s="40" t="s">
        <v>233</v>
      </c>
      <c r="D357" s="40" t="s">
        <v>571</v>
      </c>
      <c r="E357" s="40"/>
      <c r="F357" s="21">
        <f t="shared" ref="F357:I358" si="39">F358</f>
        <v>1500</v>
      </c>
      <c r="G357" s="21">
        <f t="shared" si="39"/>
        <v>1500</v>
      </c>
      <c r="H357" s="21">
        <f t="shared" si="39"/>
        <v>0</v>
      </c>
      <c r="I357" s="21">
        <f t="shared" si="39"/>
        <v>0</v>
      </c>
    </row>
    <row r="358" spans="1:9" ht="26.25" thickBot="1" x14ac:dyDescent="0.3">
      <c r="A358" s="28" t="s">
        <v>574</v>
      </c>
      <c r="B358" s="40" t="s">
        <v>233</v>
      </c>
      <c r="C358" s="40" t="s">
        <v>233</v>
      </c>
      <c r="D358" s="40" t="s">
        <v>573</v>
      </c>
      <c r="E358" s="40"/>
      <c r="F358" s="21">
        <f t="shared" si="39"/>
        <v>1500</v>
      </c>
      <c r="G358" s="21">
        <f t="shared" si="39"/>
        <v>1500</v>
      </c>
      <c r="H358" s="21">
        <f t="shared" si="39"/>
        <v>0</v>
      </c>
      <c r="I358" s="21">
        <f t="shared" si="39"/>
        <v>0</v>
      </c>
    </row>
    <row r="359" spans="1:9" ht="39" thickBot="1" x14ac:dyDescent="0.3">
      <c r="A359" s="28" t="s">
        <v>19</v>
      </c>
      <c r="B359" s="40" t="s">
        <v>233</v>
      </c>
      <c r="C359" s="40" t="s">
        <v>233</v>
      </c>
      <c r="D359" s="40" t="s">
        <v>573</v>
      </c>
      <c r="E359" s="40" t="s">
        <v>266</v>
      </c>
      <c r="F359" s="21">
        <v>1500</v>
      </c>
      <c r="G359" s="21">
        <v>1500</v>
      </c>
      <c r="H359" s="21"/>
      <c r="I359" s="21">
        <v>0</v>
      </c>
    </row>
    <row r="360" spans="1:9" s="46" customFormat="1" ht="15.75" thickBot="1" x14ac:dyDescent="0.3">
      <c r="A360" s="22" t="s">
        <v>118</v>
      </c>
      <c r="B360" s="43" t="s">
        <v>234</v>
      </c>
      <c r="C360" s="43" t="s">
        <v>229</v>
      </c>
      <c r="D360" s="43"/>
      <c r="E360" s="43"/>
      <c r="F360" s="45">
        <f>F361+F367</f>
        <v>341.1</v>
      </c>
      <c r="G360" s="45">
        <f>G361+G367</f>
        <v>406.6</v>
      </c>
      <c r="H360" s="45">
        <f>H361+H367</f>
        <v>0</v>
      </c>
      <c r="I360" s="45">
        <f>I361+I367</f>
        <v>317.10000000000002</v>
      </c>
    </row>
    <row r="361" spans="1:9" ht="26.25" thickBot="1" x14ac:dyDescent="0.3">
      <c r="A361" s="18" t="s">
        <v>119</v>
      </c>
      <c r="B361" s="36" t="s">
        <v>234</v>
      </c>
      <c r="C361" s="36" t="s">
        <v>231</v>
      </c>
      <c r="D361" s="36"/>
      <c r="E361" s="36"/>
      <c r="F361" s="17">
        <f>F362</f>
        <v>261.3</v>
      </c>
      <c r="G361" s="17">
        <f>G362</f>
        <v>326.8</v>
      </c>
      <c r="H361" s="17">
        <f>H362</f>
        <v>0</v>
      </c>
      <c r="I361" s="17">
        <f>I362</f>
        <v>237.3</v>
      </c>
    </row>
    <row r="362" spans="1:9" ht="64.5" thickBot="1" x14ac:dyDescent="0.3">
      <c r="A362" s="18" t="s">
        <v>359</v>
      </c>
      <c r="B362" s="36" t="s">
        <v>234</v>
      </c>
      <c r="C362" s="36" t="s">
        <v>231</v>
      </c>
      <c r="D362" s="36" t="s">
        <v>263</v>
      </c>
      <c r="E362" s="36"/>
      <c r="F362" s="17">
        <f>F363</f>
        <v>261.3</v>
      </c>
      <c r="G362" s="17">
        <f t="shared" ref="G362:I363" si="40">G363</f>
        <v>326.8</v>
      </c>
      <c r="H362" s="17">
        <f t="shared" si="40"/>
        <v>0</v>
      </c>
      <c r="I362" s="17">
        <f t="shared" si="40"/>
        <v>237.3</v>
      </c>
    </row>
    <row r="363" spans="1:9" ht="69.75" customHeight="1" thickBot="1" x14ac:dyDescent="0.3">
      <c r="A363" s="18" t="s">
        <v>120</v>
      </c>
      <c r="B363" s="36" t="s">
        <v>234</v>
      </c>
      <c r="C363" s="36" t="s">
        <v>231</v>
      </c>
      <c r="D363" s="36" t="s">
        <v>360</v>
      </c>
      <c r="E363" s="36"/>
      <c r="F363" s="17">
        <f>F364</f>
        <v>261.3</v>
      </c>
      <c r="G363" s="17">
        <f t="shared" si="40"/>
        <v>326.8</v>
      </c>
      <c r="H363" s="17">
        <f t="shared" si="40"/>
        <v>0</v>
      </c>
      <c r="I363" s="17">
        <f t="shared" si="40"/>
        <v>237.3</v>
      </c>
    </row>
    <row r="364" spans="1:9" ht="15.75" thickBot="1" x14ac:dyDescent="0.3">
      <c r="A364" s="18" t="s">
        <v>121</v>
      </c>
      <c r="B364" s="36" t="s">
        <v>234</v>
      </c>
      <c r="C364" s="36" t="s">
        <v>231</v>
      </c>
      <c r="D364" s="36" t="s">
        <v>361</v>
      </c>
      <c r="E364" s="36"/>
      <c r="F364" s="17">
        <f>F365+F366</f>
        <v>261.3</v>
      </c>
      <c r="G364" s="17">
        <f>G365+G366</f>
        <v>326.8</v>
      </c>
      <c r="H364" s="17">
        <f>H365+H366</f>
        <v>0</v>
      </c>
      <c r="I364" s="17">
        <f>I365+I366</f>
        <v>237.3</v>
      </c>
    </row>
    <row r="365" spans="1:9" ht="39" thickBot="1" x14ac:dyDescent="0.3">
      <c r="A365" s="18" t="s">
        <v>19</v>
      </c>
      <c r="B365" s="36" t="s">
        <v>234</v>
      </c>
      <c r="C365" s="36" t="s">
        <v>231</v>
      </c>
      <c r="D365" s="36" t="s">
        <v>361</v>
      </c>
      <c r="E365" s="36">
        <v>240</v>
      </c>
      <c r="F365" s="17">
        <v>228.3</v>
      </c>
      <c r="G365" s="17">
        <v>293.8</v>
      </c>
      <c r="H365" s="17"/>
      <c r="I365" s="17">
        <v>204.3</v>
      </c>
    </row>
    <row r="366" spans="1:9" ht="15.75" thickBot="1" x14ac:dyDescent="0.3">
      <c r="A366" s="18" t="s">
        <v>122</v>
      </c>
      <c r="B366" s="36" t="s">
        <v>234</v>
      </c>
      <c r="C366" s="36" t="s">
        <v>231</v>
      </c>
      <c r="D366" s="36" t="s">
        <v>361</v>
      </c>
      <c r="E366" s="36" t="s">
        <v>429</v>
      </c>
      <c r="F366" s="17">
        <v>33</v>
      </c>
      <c r="G366" s="17">
        <v>33</v>
      </c>
      <c r="H366" s="17">
        <f>H367</f>
        <v>0</v>
      </c>
      <c r="I366" s="17">
        <v>33</v>
      </c>
    </row>
    <row r="367" spans="1:9" ht="26.25" thickBot="1" x14ac:dyDescent="0.3">
      <c r="A367" s="18" t="s">
        <v>123</v>
      </c>
      <c r="B367" s="36" t="s">
        <v>234</v>
      </c>
      <c r="C367" s="36" t="s">
        <v>233</v>
      </c>
      <c r="D367" s="36"/>
      <c r="E367" s="36"/>
      <c r="F367" s="17">
        <f>F368</f>
        <v>79.8</v>
      </c>
      <c r="G367" s="17">
        <f>G368</f>
        <v>79.8</v>
      </c>
      <c r="H367" s="17">
        <f>H368</f>
        <v>0</v>
      </c>
      <c r="I367" s="17">
        <f>I368</f>
        <v>79.8</v>
      </c>
    </row>
    <row r="368" spans="1:9" ht="147.75" customHeight="1" thickBot="1" x14ac:dyDescent="0.3">
      <c r="A368" s="18" t="s">
        <v>124</v>
      </c>
      <c r="B368" s="36" t="s">
        <v>234</v>
      </c>
      <c r="C368" s="36" t="s">
        <v>233</v>
      </c>
      <c r="D368" s="40" t="s">
        <v>125</v>
      </c>
      <c r="E368" s="36"/>
      <c r="F368" s="17">
        <f>F369</f>
        <v>79.8</v>
      </c>
      <c r="G368" s="17">
        <f>G369</f>
        <v>79.8</v>
      </c>
      <c r="H368" s="17">
        <f>H369</f>
        <v>0</v>
      </c>
      <c r="I368" s="17">
        <f>I369</f>
        <v>79.8</v>
      </c>
    </row>
    <row r="369" spans="1:9" ht="39" thickBot="1" x14ac:dyDescent="0.3">
      <c r="A369" s="18" t="s">
        <v>50</v>
      </c>
      <c r="B369" s="36" t="s">
        <v>234</v>
      </c>
      <c r="C369" s="36" t="s">
        <v>233</v>
      </c>
      <c r="D369" s="40" t="s">
        <v>125</v>
      </c>
      <c r="E369" s="36">
        <v>240</v>
      </c>
      <c r="F369" s="17">
        <v>79.8</v>
      </c>
      <c r="G369" s="17">
        <v>79.8</v>
      </c>
      <c r="H369" s="17"/>
      <c r="I369" s="17">
        <v>79.8</v>
      </c>
    </row>
    <row r="370" spans="1:9" s="46" customFormat="1" ht="15.75" thickBot="1" x14ac:dyDescent="0.3">
      <c r="A370" s="22" t="s">
        <v>126</v>
      </c>
      <c r="B370" s="43" t="s">
        <v>237</v>
      </c>
      <c r="C370" s="43" t="s">
        <v>229</v>
      </c>
      <c r="D370" s="43"/>
      <c r="E370" s="43"/>
      <c r="F370" s="45">
        <f>F371+F389+F423+F439+F448</f>
        <v>146327.6</v>
      </c>
      <c r="G370" s="68">
        <f>G371+G389+G423+G439+G448</f>
        <v>145497.20000000001</v>
      </c>
      <c r="H370" s="45" t="e">
        <f>H371+H389+H423+H439+H448</f>
        <v>#REF!</v>
      </c>
      <c r="I370" s="68">
        <f>I371+I389+I423+I439+I448</f>
        <v>139766.1</v>
      </c>
    </row>
    <row r="371" spans="1:9" ht="15.75" thickBot="1" x14ac:dyDescent="0.3">
      <c r="A371" s="18" t="s">
        <v>127</v>
      </c>
      <c r="B371" s="36" t="s">
        <v>237</v>
      </c>
      <c r="C371" s="36" t="s">
        <v>228</v>
      </c>
      <c r="D371" s="36"/>
      <c r="E371" s="36"/>
      <c r="F371" s="21">
        <f>F372</f>
        <v>26660.1</v>
      </c>
      <c r="G371" s="67">
        <f>G372</f>
        <v>27260.2</v>
      </c>
      <c r="H371" s="21">
        <f>H372</f>
        <v>375</v>
      </c>
      <c r="I371" s="67">
        <f>I372</f>
        <v>28242.2</v>
      </c>
    </row>
    <row r="372" spans="1:9" ht="51.75" thickBot="1" x14ac:dyDescent="0.3">
      <c r="A372" s="18" t="s">
        <v>312</v>
      </c>
      <c r="B372" s="36" t="s">
        <v>237</v>
      </c>
      <c r="C372" s="36" t="s">
        <v>228</v>
      </c>
      <c r="D372" s="36" t="s">
        <v>313</v>
      </c>
      <c r="E372" s="36"/>
      <c r="F372" s="17">
        <f>F373+F382</f>
        <v>26660.1</v>
      </c>
      <c r="G372" s="66">
        <f t="shared" ref="G372:I372" si="41">G373+G382</f>
        <v>27260.2</v>
      </c>
      <c r="H372" s="66">
        <f t="shared" si="41"/>
        <v>375</v>
      </c>
      <c r="I372" s="66">
        <f t="shared" si="41"/>
        <v>28242.2</v>
      </c>
    </row>
    <row r="373" spans="1:9" ht="26.25" thickBot="1" x14ac:dyDescent="0.3">
      <c r="A373" s="18" t="s">
        <v>128</v>
      </c>
      <c r="B373" s="36" t="s">
        <v>237</v>
      </c>
      <c r="C373" s="36" t="s">
        <v>228</v>
      </c>
      <c r="D373" s="36" t="s">
        <v>362</v>
      </c>
      <c r="E373" s="36"/>
      <c r="F373" s="17">
        <f>F374</f>
        <v>26255.1</v>
      </c>
      <c r="G373" s="66">
        <f t="shared" ref="G373:I373" si="42">G374</f>
        <v>26855.200000000001</v>
      </c>
      <c r="H373" s="66">
        <f t="shared" si="42"/>
        <v>0</v>
      </c>
      <c r="I373" s="66">
        <f t="shared" si="42"/>
        <v>27837.200000000001</v>
      </c>
    </row>
    <row r="374" spans="1:9" ht="54.75" customHeight="1" thickBot="1" x14ac:dyDescent="0.3">
      <c r="A374" s="18" t="s">
        <v>129</v>
      </c>
      <c r="B374" s="36" t="s">
        <v>237</v>
      </c>
      <c r="C374" s="36" t="s">
        <v>228</v>
      </c>
      <c r="D374" s="36" t="s">
        <v>363</v>
      </c>
      <c r="E374" s="36"/>
      <c r="F374" s="17">
        <f>F375+F377+F380</f>
        <v>26255.1</v>
      </c>
      <c r="G374" s="66">
        <f t="shared" ref="G374:I374" si="43">G375+G377+G380</f>
        <v>26855.200000000001</v>
      </c>
      <c r="H374" s="66">
        <f t="shared" si="43"/>
        <v>0</v>
      </c>
      <c r="I374" s="66">
        <f t="shared" si="43"/>
        <v>27837.200000000001</v>
      </c>
    </row>
    <row r="375" spans="1:9" ht="15.75" thickBot="1" x14ac:dyDescent="0.3">
      <c r="A375" s="18" t="s">
        <v>130</v>
      </c>
      <c r="B375" s="36" t="s">
        <v>237</v>
      </c>
      <c r="C375" s="36" t="s">
        <v>228</v>
      </c>
      <c r="D375" s="36" t="s">
        <v>364</v>
      </c>
      <c r="E375" s="36"/>
      <c r="F375" s="17">
        <f>F376</f>
        <v>3865.3</v>
      </c>
      <c r="G375" s="66">
        <f t="shared" ref="G375:I375" si="44">G376</f>
        <v>3288.8</v>
      </c>
      <c r="H375" s="66">
        <f t="shared" si="44"/>
        <v>0</v>
      </c>
      <c r="I375" s="66">
        <f t="shared" si="44"/>
        <v>3232.6</v>
      </c>
    </row>
    <row r="376" spans="1:9" ht="15.75" thickBot="1" x14ac:dyDescent="0.3">
      <c r="A376" s="18" t="s">
        <v>122</v>
      </c>
      <c r="B376" s="36" t="s">
        <v>237</v>
      </c>
      <c r="C376" s="36" t="s">
        <v>228</v>
      </c>
      <c r="D376" s="36" t="s">
        <v>364</v>
      </c>
      <c r="E376" s="36" t="s">
        <v>429</v>
      </c>
      <c r="F376" s="17">
        <v>3865.3</v>
      </c>
      <c r="G376" s="17">
        <v>3288.8</v>
      </c>
      <c r="H376" s="17">
        <f>H380</f>
        <v>0</v>
      </c>
      <c r="I376" s="17">
        <v>3232.6</v>
      </c>
    </row>
    <row r="377" spans="1:9" ht="51.75" thickBot="1" x14ac:dyDescent="0.3">
      <c r="A377" s="18" t="s">
        <v>12</v>
      </c>
      <c r="B377" s="36" t="s">
        <v>237</v>
      </c>
      <c r="C377" s="36" t="s">
        <v>228</v>
      </c>
      <c r="D377" s="36" t="s">
        <v>365</v>
      </c>
      <c r="E377" s="36"/>
      <c r="F377" s="17">
        <f>F378</f>
        <v>1550.6</v>
      </c>
      <c r="G377" s="66">
        <f t="shared" ref="G377:I377" si="45">G378</f>
        <v>1604.9</v>
      </c>
      <c r="H377" s="66">
        <f t="shared" si="45"/>
        <v>0</v>
      </c>
      <c r="I377" s="66">
        <f t="shared" si="45"/>
        <v>1661.1</v>
      </c>
    </row>
    <row r="378" spans="1:9" ht="15.75" thickBot="1" x14ac:dyDescent="0.3">
      <c r="A378" s="18" t="s">
        <v>132</v>
      </c>
      <c r="B378" s="36" t="s">
        <v>237</v>
      </c>
      <c r="C378" s="36" t="s">
        <v>228</v>
      </c>
      <c r="D378" s="36" t="s">
        <v>365</v>
      </c>
      <c r="E378" s="36" t="s">
        <v>429</v>
      </c>
      <c r="F378" s="17">
        <v>1550.6</v>
      </c>
      <c r="G378" s="17">
        <v>1604.9</v>
      </c>
      <c r="H378" s="17">
        <f>H380</f>
        <v>0</v>
      </c>
      <c r="I378" s="17">
        <v>1661.1</v>
      </c>
    </row>
    <row r="379" spans="1:9" ht="54.75" customHeight="1" thickBot="1" x14ac:dyDescent="0.3">
      <c r="A379" s="18" t="s">
        <v>129</v>
      </c>
      <c r="B379" s="36" t="s">
        <v>237</v>
      </c>
      <c r="C379" s="36" t="s">
        <v>228</v>
      </c>
      <c r="D379" s="36" t="s">
        <v>363</v>
      </c>
      <c r="E379" s="36"/>
      <c r="F379" s="17">
        <f>F380</f>
        <v>20839.2</v>
      </c>
      <c r="G379" s="66">
        <f t="shared" ref="G379:I379" si="46">G380</f>
        <v>21961.5</v>
      </c>
      <c r="H379" s="66">
        <f t="shared" si="46"/>
        <v>0</v>
      </c>
      <c r="I379" s="66">
        <f t="shared" si="46"/>
        <v>22943.5</v>
      </c>
    </row>
    <row r="380" spans="1:9" ht="41.25" customHeight="1" thickBot="1" x14ac:dyDescent="0.3">
      <c r="A380" s="18" t="s">
        <v>131</v>
      </c>
      <c r="B380" s="36" t="s">
        <v>237</v>
      </c>
      <c r="C380" s="36" t="s">
        <v>228</v>
      </c>
      <c r="D380" s="36" t="s">
        <v>546</v>
      </c>
      <c r="E380" s="36"/>
      <c r="F380" s="17">
        <f>F381</f>
        <v>20839.2</v>
      </c>
      <c r="G380" s="17">
        <f>G381</f>
        <v>21961.5</v>
      </c>
      <c r="H380" s="17"/>
      <c r="I380" s="17">
        <f>I381</f>
        <v>22943.5</v>
      </c>
    </row>
    <row r="381" spans="1:9" ht="15.75" thickBot="1" x14ac:dyDescent="0.3">
      <c r="A381" s="18" t="s">
        <v>122</v>
      </c>
      <c r="B381" s="36" t="s">
        <v>237</v>
      </c>
      <c r="C381" s="36" t="s">
        <v>228</v>
      </c>
      <c r="D381" s="36" t="s">
        <v>546</v>
      </c>
      <c r="E381" s="36" t="s">
        <v>429</v>
      </c>
      <c r="F381" s="17">
        <v>20839.2</v>
      </c>
      <c r="G381" s="17">
        <v>21961.5</v>
      </c>
      <c r="H381" s="17" t="e">
        <f>#REF!</f>
        <v>#REF!</v>
      </c>
      <c r="I381" s="17">
        <v>22943.5</v>
      </c>
    </row>
    <row r="382" spans="1:9" ht="26.25" thickBot="1" x14ac:dyDescent="0.3">
      <c r="A382" s="18" t="s">
        <v>133</v>
      </c>
      <c r="B382" s="36" t="s">
        <v>237</v>
      </c>
      <c r="C382" s="36" t="s">
        <v>228</v>
      </c>
      <c r="D382" s="36" t="s">
        <v>366</v>
      </c>
      <c r="E382" s="36"/>
      <c r="F382" s="17">
        <f>F383+F386</f>
        <v>405</v>
      </c>
      <c r="G382" s="53">
        <f t="shared" ref="G382:I382" si="47">G383+G386</f>
        <v>405</v>
      </c>
      <c r="H382" s="53">
        <f t="shared" si="47"/>
        <v>375</v>
      </c>
      <c r="I382" s="53">
        <f t="shared" si="47"/>
        <v>405</v>
      </c>
    </row>
    <row r="383" spans="1:9" ht="77.25" thickBot="1" x14ac:dyDescent="0.3">
      <c r="A383" s="28" t="s">
        <v>143</v>
      </c>
      <c r="B383" s="36" t="s">
        <v>237</v>
      </c>
      <c r="C383" s="36" t="s">
        <v>228</v>
      </c>
      <c r="D383" s="36" t="s">
        <v>547</v>
      </c>
      <c r="E383" s="36"/>
      <c r="F383" s="17">
        <f t="shared" ref="F383:I384" si="48">F384</f>
        <v>375</v>
      </c>
      <c r="G383" s="17">
        <f t="shared" si="48"/>
        <v>375</v>
      </c>
      <c r="H383" s="17">
        <f t="shared" si="48"/>
        <v>375</v>
      </c>
      <c r="I383" s="17">
        <f t="shared" si="48"/>
        <v>375</v>
      </c>
    </row>
    <row r="384" spans="1:9" ht="64.5" thickBot="1" x14ac:dyDescent="0.3">
      <c r="A384" s="18" t="s">
        <v>466</v>
      </c>
      <c r="B384" s="36" t="s">
        <v>237</v>
      </c>
      <c r="C384" s="36" t="s">
        <v>228</v>
      </c>
      <c r="D384" s="36" t="s">
        <v>548</v>
      </c>
      <c r="E384" s="36"/>
      <c r="F384" s="17">
        <f t="shared" si="48"/>
        <v>375</v>
      </c>
      <c r="G384" s="17">
        <f t="shared" si="48"/>
        <v>375</v>
      </c>
      <c r="H384" s="17">
        <f t="shared" si="48"/>
        <v>375</v>
      </c>
      <c r="I384" s="17">
        <f t="shared" si="48"/>
        <v>375</v>
      </c>
    </row>
    <row r="385" spans="1:9" ht="15.75" thickBot="1" x14ac:dyDescent="0.3">
      <c r="A385" s="18" t="s">
        <v>132</v>
      </c>
      <c r="B385" s="36" t="s">
        <v>237</v>
      </c>
      <c r="C385" s="36" t="s">
        <v>228</v>
      </c>
      <c r="D385" s="36" t="s">
        <v>548</v>
      </c>
      <c r="E385" s="36" t="s">
        <v>429</v>
      </c>
      <c r="F385" s="17">
        <v>375</v>
      </c>
      <c r="G385" s="17">
        <v>375</v>
      </c>
      <c r="H385" s="17">
        <v>375</v>
      </c>
      <c r="I385" s="17">
        <v>375</v>
      </c>
    </row>
    <row r="386" spans="1:9" ht="39" thickBot="1" x14ac:dyDescent="0.3">
      <c r="A386" s="18" t="s">
        <v>650</v>
      </c>
      <c r="B386" s="55" t="s">
        <v>237</v>
      </c>
      <c r="C386" s="55" t="s">
        <v>228</v>
      </c>
      <c r="D386" s="55" t="s">
        <v>649</v>
      </c>
      <c r="E386" s="55"/>
      <c r="F386" s="53">
        <f>F387</f>
        <v>30</v>
      </c>
      <c r="G386" s="53">
        <f t="shared" ref="G386:I386" si="49">G387</f>
        <v>30</v>
      </c>
      <c r="H386" s="53">
        <f t="shared" si="49"/>
        <v>0</v>
      </c>
      <c r="I386" s="53">
        <f t="shared" si="49"/>
        <v>30</v>
      </c>
    </row>
    <row r="387" spans="1:9" ht="70.150000000000006" customHeight="1" thickBot="1" x14ac:dyDescent="0.3">
      <c r="A387" s="18" t="s">
        <v>651</v>
      </c>
      <c r="B387" s="55" t="s">
        <v>237</v>
      </c>
      <c r="C387" s="55" t="s">
        <v>228</v>
      </c>
      <c r="D387" s="55" t="s">
        <v>648</v>
      </c>
      <c r="E387" s="55"/>
      <c r="F387" s="53">
        <f>F388</f>
        <v>30</v>
      </c>
      <c r="G387" s="53">
        <f t="shared" ref="G387:I387" si="50">G388</f>
        <v>30</v>
      </c>
      <c r="H387" s="53">
        <f t="shared" si="50"/>
        <v>0</v>
      </c>
      <c r="I387" s="53">
        <f t="shared" si="50"/>
        <v>30</v>
      </c>
    </row>
    <row r="388" spans="1:9" ht="15.75" thickBot="1" x14ac:dyDescent="0.3">
      <c r="A388" s="18" t="s">
        <v>132</v>
      </c>
      <c r="B388" s="55" t="s">
        <v>237</v>
      </c>
      <c r="C388" s="55" t="s">
        <v>228</v>
      </c>
      <c r="D388" s="55" t="s">
        <v>648</v>
      </c>
      <c r="E388" s="55" t="s">
        <v>429</v>
      </c>
      <c r="F388" s="53">
        <v>30</v>
      </c>
      <c r="G388" s="53">
        <v>30</v>
      </c>
      <c r="H388" s="53"/>
      <c r="I388" s="53">
        <v>30</v>
      </c>
    </row>
    <row r="389" spans="1:9" ht="15.75" thickBot="1" x14ac:dyDescent="0.3">
      <c r="A389" s="18" t="s">
        <v>487</v>
      </c>
      <c r="B389" s="36" t="s">
        <v>237</v>
      </c>
      <c r="C389" s="36" t="s">
        <v>230</v>
      </c>
      <c r="D389" s="36"/>
      <c r="E389" s="36"/>
      <c r="F389" s="17">
        <f>F390</f>
        <v>103225.59999999999</v>
      </c>
      <c r="G389" s="17">
        <f>G390</f>
        <v>102046.8</v>
      </c>
      <c r="H389" s="17" t="e">
        <f>H390</f>
        <v>#REF!</v>
      </c>
      <c r="I389" s="17">
        <f>I390</f>
        <v>97518.999999999985</v>
      </c>
    </row>
    <row r="390" spans="1:9" ht="51.75" thickBot="1" x14ac:dyDescent="0.3">
      <c r="A390" s="18" t="s">
        <v>312</v>
      </c>
      <c r="B390" s="36" t="s">
        <v>237</v>
      </c>
      <c r="C390" s="36" t="s">
        <v>230</v>
      </c>
      <c r="D390" s="36" t="s">
        <v>313</v>
      </c>
      <c r="E390" s="36"/>
      <c r="F390" s="17">
        <f>F391+F419</f>
        <v>103225.59999999999</v>
      </c>
      <c r="G390" s="66">
        <f>G391+G419</f>
        <v>102046.8</v>
      </c>
      <c r="H390" s="17" t="e">
        <f>H391+H419</f>
        <v>#REF!</v>
      </c>
      <c r="I390" s="66">
        <f>I391+I419</f>
        <v>97518.999999999985</v>
      </c>
    </row>
    <row r="391" spans="1:9" ht="26.25" thickBot="1" x14ac:dyDescent="0.3">
      <c r="A391" s="18" t="s">
        <v>133</v>
      </c>
      <c r="B391" s="36" t="s">
        <v>237</v>
      </c>
      <c r="C391" s="36" t="s">
        <v>230</v>
      </c>
      <c r="D391" s="36" t="s">
        <v>366</v>
      </c>
      <c r="E391" s="36"/>
      <c r="F391" s="17">
        <f>F392+F399+F406+F409+F413+F416</f>
        <v>103124.59999999999</v>
      </c>
      <c r="G391" s="66">
        <f>G392+G399+G406+G409+G413+G416</f>
        <v>101945.8</v>
      </c>
      <c r="H391" s="70" t="e">
        <f t="shared" ref="H391:I391" si="51">H392+H399+H406+H409+H413+H416</f>
        <v>#REF!</v>
      </c>
      <c r="I391" s="70">
        <f t="shared" si="51"/>
        <v>97417.999999999985</v>
      </c>
    </row>
    <row r="392" spans="1:9" ht="81" customHeight="1" thickBot="1" x14ac:dyDescent="0.3">
      <c r="A392" s="18" t="s">
        <v>134</v>
      </c>
      <c r="B392" s="36" t="s">
        <v>237</v>
      </c>
      <c r="C392" s="36" t="s">
        <v>230</v>
      </c>
      <c r="D392" s="36" t="s">
        <v>367</v>
      </c>
      <c r="E392" s="36"/>
      <c r="F392" s="17">
        <f>F393+F395+F397</f>
        <v>90395.199999999997</v>
      </c>
      <c r="G392" s="70">
        <f>G393+G395+G397</f>
        <v>91272.2</v>
      </c>
      <c r="H392" s="70" t="e">
        <f t="shared" ref="H392:I392" si="52">H393+H395+H397</f>
        <v>#REF!</v>
      </c>
      <c r="I392" s="70">
        <f t="shared" si="52"/>
        <v>86774.799999999988</v>
      </c>
    </row>
    <row r="393" spans="1:9" ht="30.75" customHeight="1" thickBot="1" x14ac:dyDescent="0.3">
      <c r="A393" s="18" t="s">
        <v>135</v>
      </c>
      <c r="B393" s="36" t="s">
        <v>237</v>
      </c>
      <c r="C393" s="36" t="s">
        <v>230</v>
      </c>
      <c r="D393" s="36" t="s">
        <v>368</v>
      </c>
      <c r="E393" s="36"/>
      <c r="F393" s="17">
        <f>F394</f>
        <v>25520.2</v>
      </c>
      <c r="G393" s="17">
        <f>G394</f>
        <v>22747.3</v>
      </c>
      <c r="H393" s="17" t="e">
        <f>H394</f>
        <v>#REF!</v>
      </c>
      <c r="I393" s="17">
        <f>I394</f>
        <v>14580.7</v>
      </c>
    </row>
    <row r="394" spans="1:9" ht="15.75" thickBot="1" x14ac:dyDescent="0.3">
      <c r="A394" s="18" t="s">
        <v>122</v>
      </c>
      <c r="B394" s="36" t="s">
        <v>237</v>
      </c>
      <c r="C394" s="36" t="s">
        <v>230</v>
      </c>
      <c r="D394" s="36" t="s">
        <v>488</v>
      </c>
      <c r="E394" s="36" t="s">
        <v>429</v>
      </c>
      <c r="F394" s="17">
        <v>25520.2</v>
      </c>
      <c r="G394" s="17">
        <v>22747.3</v>
      </c>
      <c r="H394" s="17" t="e">
        <f>#REF!</f>
        <v>#REF!</v>
      </c>
      <c r="I394" s="17">
        <v>14580.7</v>
      </c>
    </row>
    <row r="395" spans="1:9" ht="51.75" thickBot="1" x14ac:dyDescent="0.3">
      <c r="A395" s="18" t="s">
        <v>12</v>
      </c>
      <c r="B395" s="36" t="s">
        <v>237</v>
      </c>
      <c r="C395" s="36" t="s">
        <v>230</v>
      </c>
      <c r="D395" s="36" t="s">
        <v>370</v>
      </c>
      <c r="E395" s="36"/>
      <c r="F395" s="17">
        <f>F396</f>
        <v>11396.4</v>
      </c>
      <c r="G395" s="17">
        <f>G396</f>
        <v>11791.3</v>
      </c>
      <c r="H395" s="17">
        <f>H396</f>
        <v>11396.4</v>
      </c>
      <c r="I395" s="17">
        <f>I396</f>
        <v>12202.9</v>
      </c>
    </row>
    <row r="396" spans="1:9" ht="15.75" thickBot="1" x14ac:dyDescent="0.3">
      <c r="A396" s="18" t="s">
        <v>122</v>
      </c>
      <c r="B396" s="36" t="s">
        <v>237</v>
      </c>
      <c r="C396" s="36" t="s">
        <v>230</v>
      </c>
      <c r="D396" s="36" t="s">
        <v>370</v>
      </c>
      <c r="E396" s="36">
        <v>610</v>
      </c>
      <c r="F396" s="17">
        <v>11396.4</v>
      </c>
      <c r="G396" s="17">
        <v>11791.3</v>
      </c>
      <c r="H396" s="17">
        <v>11396.4</v>
      </c>
      <c r="I396" s="17">
        <v>12202.9</v>
      </c>
    </row>
    <row r="397" spans="1:9" ht="39" thickBot="1" x14ac:dyDescent="0.3">
      <c r="A397" s="18" t="s">
        <v>136</v>
      </c>
      <c r="B397" s="36" t="s">
        <v>237</v>
      </c>
      <c r="C397" s="36" t="s">
        <v>230</v>
      </c>
      <c r="D397" s="36" t="s">
        <v>369</v>
      </c>
      <c r="E397" s="36"/>
      <c r="F397" s="17">
        <f>F398</f>
        <v>53478.6</v>
      </c>
      <c r="G397" s="17">
        <f>G398</f>
        <v>56733.599999999999</v>
      </c>
      <c r="H397" s="17"/>
      <c r="I397" s="17">
        <f>I398</f>
        <v>59991.199999999997</v>
      </c>
    </row>
    <row r="398" spans="1:9" ht="15.75" thickBot="1" x14ac:dyDescent="0.3">
      <c r="A398" s="18" t="s">
        <v>132</v>
      </c>
      <c r="B398" s="36" t="s">
        <v>237</v>
      </c>
      <c r="C398" s="36" t="s">
        <v>230</v>
      </c>
      <c r="D398" s="36" t="s">
        <v>369</v>
      </c>
      <c r="E398" s="36" t="s">
        <v>429</v>
      </c>
      <c r="F398" s="17">
        <v>53478.6</v>
      </c>
      <c r="G398" s="17">
        <v>56733.599999999999</v>
      </c>
      <c r="H398" s="17" t="e">
        <f>#REF!</f>
        <v>#REF!</v>
      </c>
      <c r="I398" s="17">
        <v>59991.199999999997</v>
      </c>
    </row>
    <row r="399" spans="1:9" ht="32.25" customHeight="1" thickBot="1" x14ac:dyDescent="0.3">
      <c r="A399" s="18" t="s">
        <v>138</v>
      </c>
      <c r="B399" s="36" t="s">
        <v>237</v>
      </c>
      <c r="C399" s="36" t="s">
        <v>230</v>
      </c>
      <c r="D399" s="36" t="s">
        <v>549</v>
      </c>
      <c r="E399" s="36"/>
      <c r="F399" s="17">
        <f>F400+F402+F404</f>
        <v>6602.5</v>
      </c>
      <c r="G399" s="17">
        <f>G400+G402+G404</f>
        <v>4811.6000000000004</v>
      </c>
      <c r="H399" s="17">
        <f>H400+H402+H404</f>
        <v>0</v>
      </c>
      <c r="I399" s="17">
        <f>I400+I402+I404</f>
        <v>4781.2</v>
      </c>
    </row>
    <row r="400" spans="1:9" ht="110.25" customHeight="1" thickBot="1" x14ac:dyDescent="0.3">
      <c r="A400" s="18" t="s">
        <v>139</v>
      </c>
      <c r="B400" s="36" t="s">
        <v>237</v>
      </c>
      <c r="C400" s="36" t="s">
        <v>230</v>
      </c>
      <c r="D400" s="36" t="s">
        <v>550</v>
      </c>
      <c r="E400" s="36"/>
      <c r="F400" s="17">
        <f>F401</f>
        <v>1781.5</v>
      </c>
      <c r="G400" s="17">
        <f>G401</f>
        <v>1781.5</v>
      </c>
      <c r="H400" s="17">
        <f>H401</f>
        <v>0</v>
      </c>
      <c r="I400" s="17">
        <f>I401</f>
        <v>1781.5</v>
      </c>
    </row>
    <row r="401" spans="1:9" ht="15.75" thickBot="1" x14ac:dyDescent="0.3">
      <c r="A401" s="18" t="s">
        <v>132</v>
      </c>
      <c r="B401" s="36" t="s">
        <v>237</v>
      </c>
      <c r="C401" s="36" t="s">
        <v>230</v>
      </c>
      <c r="D401" s="36" t="s">
        <v>550</v>
      </c>
      <c r="E401" s="36" t="s">
        <v>429</v>
      </c>
      <c r="F401" s="17">
        <v>1781.5</v>
      </c>
      <c r="G401" s="17">
        <v>1781.5</v>
      </c>
      <c r="H401" s="17"/>
      <c r="I401" s="17">
        <v>1781.5</v>
      </c>
    </row>
    <row r="402" spans="1:9" ht="64.5" thickBot="1" x14ac:dyDescent="0.3">
      <c r="A402" s="18" t="s">
        <v>140</v>
      </c>
      <c r="B402" s="36" t="s">
        <v>237</v>
      </c>
      <c r="C402" s="36" t="s">
        <v>230</v>
      </c>
      <c r="D402" s="36" t="s">
        <v>551</v>
      </c>
      <c r="E402" s="36"/>
      <c r="F402" s="17">
        <f>F403</f>
        <v>3030.1</v>
      </c>
      <c r="G402" s="17">
        <f>G403</f>
        <v>3030.1</v>
      </c>
      <c r="H402" s="17"/>
      <c r="I402" s="17">
        <f>I403</f>
        <v>2999.7</v>
      </c>
    </row>
    <row r="403" spans="1:9" ht="15.75" thickBot="1" x14ac:dyDescent="0.3">
      <c r="A403" s="18" t="s">
        <v>54</v>
      </c>
      <c r="B403" s="36" t="s">
        <v>237</v>
      </c>
      <c r="C403" s="36" t="s">
        <v>230</v>
      </c>
      <c r="D403" s="36" t="s">
        <v>551</v>
      </c>
      <c r="E403" s="36" t="s">
        <v>429</v>
      </c>
      <c r="F403" s="17">
        <v>3030.1</v>
      </c>
      <c r="G403" s="17">
        <v>3030.1</v>
      </c>
      <c r="H403" s="17" t="e">
        <f>#REF!</f>
        <v>#REF!</v>
      </c>
      <c r="I403" s="17">
        <v>2999.7</v>
      </c>
    </row>
    <row r="404" spans="1:9" ht="57" customHeight="1" thickBot="1" x14ac:dyDescent="0.3">
      <c r="A404" s="18" t="s">
        <v>486</v>
      </c>
      <c r="B404" s="36" t="s">
        <v>237</v>
      </c>
      <c r="C404" s="36" t="s">
        <v>230</v>
      </c>
      <c r="D404" s="36" t="s">
        <v>552</v>
      </c>
      <c r="E404" s="36"/>
      <c r="F404" s="17">
        <f>F405</f>
        <v>1790.9</v>
      </c>
      <c r="G404" s="17">
        <f>G405</f>
        <v>0</v>
      </c>
      <c r="H404" s="17"/>
      <c r="I404" s="17">
        <f>I405</f>
        <v>0</v>
      </c>
    </row>
    <row r="405" spans="1:9" ht="15.75" thickBot="1" x14ac:dyDescent="0.3">
      <c r="A405" s="18" t="s">
        <v>54</v>
      </c>
      <c r="B405" s="36" t="s">
        <v>237</v>
      </c>
      <c r="C405" s="36" t="s">
        <v>230</v>
      </c>
      <c r="D405" s="36" t="s">
        <v>552</v>
      </c>
      <c r="E405" s="36" t="s">
        <v>429</v>
      </c>
      <c r="F405" s="17">
        <v>1790.9</v>
      </c>
      <c r="G405" s="17">
        <v>0</v>
      </c>
      <c r="H405" s="17"/>
      <c r="I405" s="17">
        <v>0</v>
      </c>
    </row>
    <row r="406" spans="1:9" ht="64.5" thickBot="1" x14ac:dyDescent="0.3">
      <c r="A406" s="18" t="s">
        <v>141</v>
      </c>
      <c r="B406" s="36" t="s">
        <v>237</v>
      </c>
      <c r="C406" s="36" t="s">
        <v>230</v>
      </c>
      <c r="D406" s="36" t="s">
        <v>553</v>
      </c>
      <c r="E406" s="36"/>
      <c r="F406" s="17">
        <f t="shared" ref="F406:I407" si="53">F407</f>
        <v>4312.2</v>
      </c>
      <c r="G406" s="17">
        <f t="shared" si="53"/>
        <v>4312.2</v>
      </c>
      <c r="H406" s="17">
        <f t="shared" si="53"/>
        <v>4491.8999999999996</v>
      </c>
      <c r="I406" s="17">
        <f t="shared" si="53"/>
        <v>4312.2</v>
      </c>
    </row>
    <row r="407" spans="1:9" ht="183" customHeight="1" thickBot="1" x14ac:dyDescent="0.3">
      <c r="A407" s="18" t="s">
        <v>142</v>
      </c>
      <c r="B407" s="36" t="s">
        <v>237</v>
      </c>
      <c r="C407" s="36" t="s">
        <v>230</v>
      </c>
      <c r="D407" s="36" t="s">
        <v>554</v>
      </c>
      <c r="E407" s="36"/>
      <c r="F407" s="17">
        <f t="shared" si="53"/>
        <v>4312.2</v>
      </c>
      <c r="G407" s="17">
        <f t="shared" si="53"/>
        <v>4312.2</v>
      </c>
      <c r="H407" s="17">
        <f t="shared" si="53"/>
        <v>4491.8999999999996</v>
      </c>
      <c r="I407" s="17">
        <f t="shared" si="53"/>
        <v>4312.2</v>
      </c>
    </row>
    <row r="408" spans="1:9" ht="15.75" thickBot="1" x14ac:dyDescent="0.3">
      <c r="A408" s="18" t="s">
        <v>54</v>
      </c>
      <c r="B408" s="36" t="s">
        <v>237</v>
      </c>
      <c r="C408" s="36" t="s">
        <v>230</v>
      </c>
      <c r="D408" s="36" t="s">
        <v>554</v>
      </c>
      <c r="E408" s="36" t="s">
        <v>429</v>
      </c>
      <c r="F408" s="17">
        <v>4312.2</v>
      </c>
      <c r="G408" s="17">
        <v>4312.2</v>
      </c>
      <c r="H408" s="17">
        <v>4491.8999999999996</v>
      </c>
      <c r="I408" s="17">
        <v>4312.2</v>
      </c>
    </row>
    <row r="409" spans="1:9" ht="77.25" thickBot="1" x14ac:dyDescent="0.3">
      <c r="A409" s="18" t="s">
        <v>143</v>
      </c>
      <c r="B409" s="36" t="s">
        <v>237</v>
      </c>
      <c r="C409" s="36" t="s">
        <v>230</v>
      </c>
      <c r="D409" s="36" t="s">
        <v>547</v>
      </c>
      <c r="E409" s="36"/>
      <c r="F409" s="17">
        <f>F410</f>
        <v>895.30000000000007</v>
      </c>
      <c r="G409" s="17">
        <f t="shared" ref="G409:I409" si="54">G410</f>
        <v>895.3</v>
      </c>
      <c r="H409" s="17">
        <f t="shared" si="54"/>
        <v>1016.2</v>
      </c>
      <c r="I409" s="17">
        <f t="shared" si="54"/>
        <v>895.3</v>
      </c>
    </row>
    <row r="410" spans="1:9" ht="108.75" customHeight="1" thickBot="1" x14ac:dyDescent="0.3">
      <c r="A410" s="18" t="s">
        <v>139</v>
      </c>
      <c r="B410" s="36" t="s">
        <v>237</v>
      </c>
      <c r="C410" s="36" t="s">
        <v>230</v>
      </c>
      <c r="D410" s="36" t="s">
        <v>548</v>
      </c>
      <c r="E410" s="36"/>
      <c r="F410" s="17">
        <f>F411+F412</f>
        <v>895.30000000000007</v>
      </c>
      <c r="G410" s="17">
        <f>G411+G412</f>
        <v>895.3</v>
      </c>
      <c r="H410" s="17">
        <f>H412</f>
        <v>1016.2</v>
      </c>
      <c r="I410" s="17">
        <f>I411+I412</f>
        <v>895.3</v>
      </c>
    </row>
    <row r="411" spans="1:9" ht="27" customHeight="1" thickBot="1" x14ac:dyDescent="0.3">
      <c r="A411" s="18" t="s">
        <v>176</v>
      </c>
      <c r="B411" s="76" t="s">
        <v>237</v>
      </c>
      <c r="C411" s="76" t="s">
        <v>230</v>
      </c>
      <c r="D411" s="76" t="s">
        <v>548</v>
      </c>
      <c r="E411" s="76" t="s">
        <v>658</v>
      </c>
      <c r="F411" s="77">
        <v>67.599999999999994</v>
      </c>
      <c r="G411" s="77">
        <v>0</v>
      </c>
      <c r="H411" s="77"/>
      <c r="I411" s="77">
        <v>0</v>
      </c>
    </row>
    <row r="412" spans="1:9" ht="15.75" thickBot="1" x14ac:dyDescent="0.3">
      <c r="A412" s="18" t="s">
        <v>54</v>
      </c>
      <c r="B412" s="41" t="s">
        <v>237</v>
      </c>
      <c r="C412" s="36" t="s">
        <v>230</v>
      </c>
      <c r="D412" s="36" t="s">
        <v>548</v>
      </c>
      <c r="E412" s="36" t="s">
        <v>429</v>
      </c>
      <c r="F412" s="17">
        <v>827.7</v>
      </c>
      <c r="G412" s="17">
        <v>895.3</v>
      </c>
      <c r="H412" s="17">
        <v>1016.2</v>
      </c>
      <c r="I412" s="17">
        <v>895.3</v>
      </c>
    </row>
    <row r="413" spans="1:9" ht="39" thickBot="1" x14ac:dyDescent="0.3">
      <c r="A413" s="18" t="s">
        <v>650</v>
      </c>
      <c r="B413" s="41" t="s">
        <v>237</v>
      </c>
      <c r="C413" s="55" t="s">
        <v>230</v>
      </c>
      <c r="D413" s="55" t="s">
        <v>649</v>
      </c>
      <c r="E413" s="55"/>
      <c r="F413" s="53">
        <f>F414</f>
        <v>468</v>
      </c>
      <c r="G413" s="53">
        <f t="shared" ref="G413:I413" si="55">G414</f>
        <v>203.1</v>
      </c>
      <c r="H413" s="53">
        <f t="shared" si="55"/>
        <v>0</v>
      </c>
      <c r="I413" s="53">
        <f t="shared" si="55"/>
        <v>203.1</v>
      </c>
    </row>
    <row r="414" spans="1:9" ht="69.599999999999994" customHeight="1" thickBot="1" x14ac:dyDescent="0.3">
      <c r="A414" s="18" t="s">
        <v>651</v>
      </c>
      <c r="B414" s="41" t="s">
        <v>237</v>
      </c>
      <c r="C414" s="55" t="s">
        <v>230</v>
      </c>
      <c r="D414" s="55" t="s">
        <v>648</v>
      </c>
      <c r="E414" s="55"/>
      <c r="F414" s="53">
        <f>F415</f>
        <v>468</v>
      </c>
      <c r="G414" s="53">
        <f t="shared" ref="G414:I414" si="56">G415</f>
        <v>203.1</v>
      </c>
      <c r="H414" s="53">
        <f t="shared" si="56"/>
        <v>0</v>
      </c>
      <c r="I414" s="53">
        <f t="shared" si="56"/>
        <v>203.1</v>
      </c>
    </row>
    <row r="415" spans="1:9" ht="15.75" thickBot="1" x14ac:dyDescent="0.3">
      <c r="A415" s="18" t="s">
        <v>132</v>
      </c>
      <c r="B415" s="41" t="s">
        <v>237</v>
      </c>
      <c r="C415" s="55" t="s">
        <v>230</v>
      </c>
      <c r="D415" s="55" t="s">
        <v>648</v>
      </c>
      <c r="E415" s="55" t="s">
        <v>429</v>
      </c>
      <c r="F415" s="53">
        <v>468</v>
      </c>
      <c r="G415" s="53">
        <v>203.1</v>
      </c>
      <c r="H415" s="53"/>
      <c r="I415" s="53">
        <v>203.1</v>
      </c>
    </row>
    <row r="416" spans="1:9" ht="64.5" thickBot="1" x14ac:dyDescent="0.3">
      <c r="A416" s="18" t="s">
        <v>654</v>
      </c>
      <c r="B416" s="55" t="s">
        <v>237</v>
      </c>
      <c r="C416" s="55" t="s">
        <v>230</v>
      </c>
      <c r="D416" s="55" t="s">
        <v>652</v>
      </c>
      <c r="E416" s="55"/>
      <c r="F416" s="53">
        <f>F417</f>
        <v>451.4</v>
      </c>
      <c r="G416" s="53">
        <f t="shared" ref="G416:I416" si="57">G417</f>
        <v>451.4</v>
      </c>
      <c r="H416" s="53">
        <f t="shared" si="57"/>
        <v>0</v>
      </c>
      <c r="I416" s="53">
        <f t="shared" si="57"/>
        <v>451.4</v>
      </c>
    </row>
    <row r="417" spans="1:9" ht="64.5" thickBot="1" x14ac:dyDescent="0.3">
      <c r="A417" s="18" t="s">
        <v>657</v>
      </c>
      <c r="B417" s="55" t="s">
        <v>237</v>
      </c>
      <c r="C417" s="55" t="s">
        <v>230</v>
      </c>
      <c r="D417" s="55" t="s">
        <v>653</v>
      </c>
      <c r="E417" s="55"/>
      <c r="F417" s="53">
        <f>F418</f>
        <v>451.4</v>
      </c>
      <c r="G417" s="53">
        <f t="shared" ref="G417:I417" si="58">G418</f>
        <v>451.4</v>
      </c>
      <c r="H417" s="53">
        <f t="shared" si="58"/>
        <v>0</v>
      </c>
      <c r="I417" s="53">
        <f t="shared" si="58"/>
        <v>451.4</v>
      </c>
    </row>
    <row r="418" spans="1:9" ht="15.75" thickBot="1" x14ac:dyDescent="0.3">
      <c r="A418" s="18" t="s">
        <v>54</v>
      </c>
      <c r="B418" s="55" t="s">
        <v>237</v>
      </c>
      <c r="C418" s="55" t="s">
        <v>230</v>
      </c>
      <c r="D418" s="55" t="s">
        <v>653</v>
      </c>
      <c r="E418" s="55" t="s">
        <v>429</v>
      </c>
      <c r="F418" s="53">
        <v>451.4</v>
      </c>
      <c r="G418" s="53">
        <v>451.4</v>
      </c>
      <c r="H418" s="53"/>
      <c r="I418" s="53">
        <v>451.4</v>
      </c>
    </row>
    <row r="419" spans="1:9" ht="26.25" thickBot="1" x14ac:dyDescent="0.3">
      <c r="A419" s="18" t="s">
        <v>144</v>
      </c>
      <c r="B419" s="36" t="s">
        <v>237</v>
      </c>
      <c r="C419" s="36" t="s">
        <v>230</v>
      </c>
      <c r="D419" s="36" t="s">
        <v>314</v>
      </c>
      <c r="E419" s="36"/>
      <c r="F419" s="17" t="str">
        <f>F420</f>
        <v>101,0</v>
      </c>
      <c r="G419" s="17" t="str">
        <f>G420</f>
        <v>101,0</v>
      </c>
      <c r="H419" s="17">
        <f>H420</f>
        <v>101</v>
      </c>
      <c r="I419" s="17" t="str">
        <f>I420</f>
        <v>101,0</v>
      </c>
    </row>
    <row r="420" spans="1:9" ht="39" thickBot="1" x14ac:dyDescent="0.3">
      <c r="A420" s="18" t="s">
        <v>145</v>
      </c>
      <c r="B420" s="36" t="s">
        <v>237</v>
      </c>
      <c r="C420" s="36" t="s">
        <v>230</v>
      </c>
      <c r="D420" s="36" t="s">
        <v>556</v>
      </c>
      <c r="E420" s="36"/>
      <c r="F420" s="17" t="str">
        <f>F422</f>
        <v>101,0</v>
      </c>
      <c r="G420" s="17" t="str">
        <f>G422</f>
        <v>101,0</v>
      </c>
      <c r="H420" s="17">
        <f>H422</f>
        <v>101</v>
      </c>
      <c r="I420" s="17" t="str">
        <f>I422</f>
        <v>101,0</v>
      </c>
    </row>
    <row r="421" spans="1:9" ht="30.75" customHeight="1" thickBot="1" x14ac:dyDescent="0.3">
      <c r="A421" s="18" t="s">
        <v>135</v>
      </c>
      <c r="B421" s="36" t="s">
        <v>237</v>
      </c>
      <c r="C421" s="36" t="s">
        <v>230</v>
      </c>
      <c r="D421" s="36" t="s">
        <v>557</v>
      </c>
      <c r="E421" s="36"/>
      <c r="F421" s="17" t="str">
        <f>F422</f>
        <v>101,0</v>
      </c>
      <c r="G421" s="17" t="str">
        <f>G422</f>
        <v>101,0</v>
      </c>
      <c r="H421" s="17">
        <f>H422</f>
        <v>101</v>
      </c>
      <c r="I421" s="17" t="str">
        <f>I422</f>
        <v>101,0</v>
      </c>
    </row>
    <row r="422" spans="1:9" ht="15.75" thickBot="1" x14ac:dyDescent="0.3">
      <c r="A422" s="18" t="s">
        <v>122</v>
      </c>
      <c r="B422" s="36" t="s">
        <v>237</v>
      </c>
      <c r="C422" s="36" t="s">
        <v>230</v>
      </c>
      <c r="D422" s="36" t="s">
        <v>557</v>
      </c>
      <c r="E422" s="36">
        <v>610</v>
      </c>
      <c r="F422" s="17" t="s">
        <v>244</v>
      </c>
      <c r="G422" s="17" t="s">
        <v>244</v>
      </c>
      <c r="H422" s="17">
        <v>101</v>
      </c>
      <c r="I422" s="17" t="s">
        <v>244</v>
      </c>
    </row>
    <row r="423" spans="1:9" ht="15.75" thickBot="1" x14ac:dyDescent="0.3">
      <c r="A423" s="18" t="s">
        <v>146</v>
      </c>
      <c r="B423" s="36" t="s">
        <v>237</v>
      </c>
      <c r="C423" s="36" t="s">
        <v>231</v>
      </c>
      <c r="D423" s="36"/>
      <c r="E423" s="36"/>
      <c r="F423" s="17">
        <f>F424+F432</f>
        <v>10983.699999999999</v>
      </c>
      <c r="G423" s="17">
        <f>G424+G432</f>
        <v>10685.2</v>
      </c>
      <c r="H423" s="17">
        <f>H424+H432</f>
        <v>10258.700000000001</v>
      </c>
      <c r="I423" s="17">
        <f>I424+I432</f>
        <v>10685.2</v>
      </c>
    </row>
    <row r="424" spans="1:9" ht="51.75" thickBot="1" x14ac:dyDescent="0.3">
      <c r="A424" s="18" t="s">
        <v>372</v>
      </c>
      <c r="B424" s="36" t="s">
        <v>237</v>
      </c>
      <c r="C424" s="36" t="s">
        <v>231</v>
      </c>
      <c r="D424" s="36" t="s">
        <v>313</v>
      </c>
      <c r="E424" s="36"/>
      <c r="F424" s="17">
        <f>F425</f>
        <v>5305.4</v>
      </c>
      <c r="G424" s="17">
        <f t="shared" ref="G424:I425" si="59">G425</f>
        <v>5520.1</v>
      </c>
      <c r="H424" s="17">
        <f t="shared" si="59"/>
        <v>5094.5</v>
      </c>
      <c r="I424" s="17">
        <f t="shared" si="59"/>
        <v>5520.1</v>
      </c>
    </row>
    <row r="425" spans="1:9" ht="26.25" thickBot="1" x14ac:dyDescent="0.3">
      <c r="A425" s="18" t="s">
        <v>147</v>
      </c>
      <c r="B425" s="36" t="s">
        <v>237</v>
      </c>
      <c r="C425" s="36" t="s">
        <v>231</v>
      </c>
      <c r="D425" s="36" t="s">
        <v>373</v>
      </c>
      <c r="E425" s="36"/>
      <c r="F425" s="17">
        <f>F426</f>
        <v>5305.4</v>
      </c>
      <c r="G425" s="17">
        <f t="shared" si="59"/>
        <v>5520.1</v>
      </c>
      <c r="H425" s="17">
        <f t="shared" si="59"/>
        <v>5094.5</v>
      </c>
      <c r="I425" s="17">
        <f t="shared" si="59"/>
        <v>5520.1</v>
      </c>
    </row>
    <row r="426" spans="1:9" ht="54.75" customHeight="1" thickBot="1" x14ac:dyDescent="0.3">
      <c r="A426" s="18" t="s">
        <v>148</v>
      </c>
      <c r="B426" s="36" t="s">
        <v>237</v>
      </c>
      <c r="C426" s="36" t="s">
        <v>231</v>
      </c>
      <c r="D426" s="36" t="s">
        <v>374</v>
      </c>
      <c r="E426" s="36"/>
      <c r="F426" s="17">
        <f>F427+F430</f>
        <v>5305.4</v>
      </c>
      <c r="G426" s="17">
        <f>G427+G430</f>
        <v>5520.1</v>
      </c>
      <c r="H426" s="17">
        <f>H427+H430</f>
        <v>5094.5</v>
      </c>
      <c r="I426" s="17">
        <f>I427+I430</f>
        <v>5520.1</v>
      </c>
    </row>
    <row r="427" spans="1:9" ht="26.25" thickBot="1" x14ac:dyDescent="0.3">
      <c r="A427" s="18" t="s">
        <v>149</v>
      </c>
      <c r="B427" s="36" t="s">
        <v>237</v>
      </c>
      <c r="C427" s="36" t="s">
        <v>231</v>
      </c>
      <c r="D427" s="36" t="s">
        <v>375</v>
      </c>
      <c r="E427" s="36"/>
      <c r="F427" s="17">
        <f>F428+F429</f>
        <v>3812.5</v>
      </c>
      <c r="G427" s="17">
        <f>G428+G429</f>
        <v>3974.9</v>
      </c>
      <c r="H427" s="17">
        <f>H428+H429</f>
        <v>3601.6</v>
      </c>
      <c r="I427" s="17">
        <f>I428+I429</f>
        <v>3920.8</v>
      </c>
    </row>
    <row r="428" spans="1:9" ht="15.75" thickBot="1" x14ac:dyDescent="0.3">
      <c r="A428" s="18" t="s">
        <v>122</v>
      </c>
      <c r="B428" s="36" t="s">
        <v>237</v>
      </c>
      <c r="C428" s="36" t="s">
        <v>231</v>
      </c>
      <c r="D428" s="36" t="s">
        <v>375</v>
      </c>
      <c r="E428" s="36">
        <v>610</v>
      </c>
      <c r="F428" s="17">
        <v>2393.5</v>
      </c>
      <c r="G428" s="17">
        <v>2555.9</v>
      </c>
      <c r="H428" s="17">
        <v>2214.6999999999998</v>
      </c>
      <c r="I428" s="17">
        <v>2501.8000000000002</v>
      </c>
    </row>
    <row r="429" spans="1:9" ht="51.75" thickBot="1" x14ac:dyDescent="0.3">
      <c r="A429" s="18" t="s">
        <v>578</v>
      </c>
      <c r="B429" s="36" t="s">
        <v>237</v>
      </c>
      <c r="C429" s="36" t="s">
        <v>231</v>
      </c>
      <c r="D429" s="36" t="s">
        <v>375</v>
      </c>
      <c r="E429" s="42">
        <v>630</v>
      </c>
      <c r="F429" s="17">
        <v>1419</v>
      </c>
      <c r="G429" s="17">
        <v>1419</v>
      </c>
      <c r="H429" s="17">
        <v>1386.9</v>
      </c>
      <c r="I429" s="17">
        <v>1419</v>
      </c>
    </row>
    <row r="430" spans="1:9" ht="51.75" thickBot="1" x14ac:dyDescent="0.3">
      <c r="A430" s="29" t="s">
        <v>12</v>
      </c>
      <c r="B430" s="36" t="s">
        <v>237</v>
      </c>
      <c r="C430" s="36" t="s">
        <v>231</v>
      </c>
      <c r="D430" s="36" t="s">
        <v>376</v>
      </c>
      <c r="E430" s="36"/>
      <c r="F430" s="17">
        <f>F431</f>
        <v>1492.9</v>
      </c>
      <c r="G430" s="17">
        <f>G431</f>
        <v>1545.2</v>
      </c>
      <c r="H430" s="17">
        <f>H431</f>
        <v>1492.9</v>
      </c>
      <c r="I430" s="17">
        <f>I431</f>
        <v>1599.3</v>
      </c>
    </row>
    <row r="431" spans="1:9" ht="15.75" thickBot="1" x14ac:dyDescent="0.3">
      <c r="A431" s="18" t="s">
        <v>132</v>
      </c>
      <c r="B431" s="36" t="s">
        <v>237</v>
      </c>
      <c r="C431" s="36" t="s">
        <v>231</v>
      </c>
      <c r="D431" s="36" t="s">
        <v>376</v>
      </c>
      <c r="E431" s="36">
        <v>610</v>
      </c>
      <c r="F431" s="17">
        <v>1492.9</v>
      </c>
      <c r="G431" s="17">
        <v>1545.2</v>
      </c>
      <c r="H431" s="17">
        <v>1492.9</v>
      </c>
      <c r="I431" s="17">
        <v>1599.3</v>
      </c>
    </row>
    <row r="432" spans="1:9" ht="51.75" thickBot="1" x14ac:dyDescent="0.3">
      <c r="A432" s="18" t="s">
        <v>558</v>
      </c>
      <c r="B432" s="36" t="s">
        <v>237</v>
      </c>
      <c r="C432" s="36" t="s">
        <v>231</v>
      </c>
      <c r="D432" s="36" t="s">
        <v>285</v>
      </c>
      <c r="E432" s="36"/>
      <c r="F432" s="17">
        <f>F433</f>
        <v>5678.2999999999993</v>
      </c>
      <c r="G432" s="17">
        <f t="shared" ref="G432:I433" si="60">G433</f>
        <v>5165.1000000000004</v>
      </c>
      <c r="H432" s="17">
        <f t="shared" si="60"/>
        <v>5164.2</v>
      </c>
      <c r="I432" s="17">
        <f t="shared" si="60"/>
        <v>5165.1000000000004</v>
      </c>
    </row>
    <row r="433" spans="1:9" ht="27" customHeight="1" thickBot="1" x14ac:dyDescent="0.3">
      <c r="A433" s="18" t="s">
        <v>150</v>
      </c>
      <c r="B433" s="36" t="s">
        <v>237</v>
      </c>
      <c r="C433" s="36" t="s">
        <v>231</v>
      </c>
      <c r="D433" s="36" t="s">
        <v>377</v>
      </c>
      <c r="E433" s="36"/>
      <c r="F433" s="17">
        <f>F434</f>
        <v>5678.2999999999993</v>
      </c>
      <c r="G433" s="17">
        <f t="shared" si="60"/>
        <v>5165.1000000000004</v>
      </c>
      <c r="H433" s="17">
        <f t="shared" si="60"/>
        <v>5164.2</v>
      </c>
      <c r="I433" s="17">
        <f t="shared" si="60"/>
        <v>5165.1000000000004</v>
      </c>
    </row>
    <row r="434" spans="1:9" ht="57" customHeight="1" thickBot="1" x14ac:dyDescent="0.3">
      <c r="A434" s="18" t="s">
        <v>151</v>
      </c>
      <c r="B434" s="36" t="s">
        <v>237</v>
      </c>
      <c r="C434" s="36" t="s">
        <v>231</v>
      </c>
      <c r="D434" s="36" t="s">
        <v>378</v>
      </c>
      <c r="E434" s="36"/>
      <c r="F434" s="17">
        <f>F435+F437</f>
        <v>5678.2999999999993</v>
      </c>
      <c r="G434" s="17">
        <f>G435+G437</f>
        <v>5165.1000000000004</v>
      </c>
      <c r="H434" s="17">
        <f>H435+H437</f>
        <v>5164.2</v>
      </c>
      <c r="I434" s="17">
        <f>I435+I437</f>
        <v>5165.1000000000004</v>
      </c>
    </row>
    <row r="435" spans="1:9" ht="26.25" thickBot="1" x14ac:dyDescent="0.3">
      <c r="A435" s="18" t="s">
        <v>149</v>
      </c>
      <c r="B435" s="36" t="s">
        <v>237</v>
      </c>
      <c r="C435" s="36" t="s">
        <v>231</v>
      </c>
      <c r="D435" s="36" t="s">
        <v>379</v>
      </c>
      <c r="E435" s="36"/>
      <c r="F435" s="17">
        <f>F436</f>
        <v>3766.7</v>
      </c>
      <c r="G435" s="17">
        <f>G436</f>
        <v>3186.6</v>
      </c>
      <c r="H435" s="17">
        <f>H436</f>
        <v>3252.6</v>
      </c>
      <c r="I435" s="17">
        <f>I436</f>
        <v>3117.4</v>
      </c>
    </row>
    <row r="436" spans="1:9" ht="15.75" thickBot="1" x14ac:dyDescent="0.3">
      <c r="A436" s="18" t="s">
        <v>122</v>
      </c>
      <c r="B436" s="36" t="s">
        <v>237</v>
      </c>
      <c r="C436" s="36" t="s">
        <v>231</v>
      </c>
      <c r="D436" s="36" t="s">
        <v>379</v>
      </c>
      <c r="E436" s="36">
        <v>610</v>
      </c>
      <c r="F436" s="17">
        <v>3766.7</v>
      </c>
      <c r="G436" s="17">
        <v>3186.6</v>
      </c>
      <c r="H436" s="17">
        <v>3252.6</v>
      </c>
      <c r="I436" s="17">
        <v>3117.4</v>
      </c>
    </row>
    <row r="437" spans="1:9" ht="51.75" thickBot="1" x14ac:dyDescent="0.3">
      <c r="A437" s="18" t="s">
        <v>12</v>
      </c>
      <c r="B437" s="36" t="s">
        <v>237</v>
      </c>
      <c r="C437" s="36" t="s">
        <v>231</v>
      </c>
      <c r="D437" s="36" t="s">
        <v>380</v>
      </c>
      <c r="E437" s="36"/>
      <c r="F437" s="17">
        <f>F438</f>
        <v>1911.6</v>
      </c>
      <c r="G437" s="17">
        <f>G438</f>
        <v>1978.5</v>
      </c>
      <c r="H437" s="17">
        <f>H438</f>
        <v>1911.6</v>
      </c>
      <c r="I437" s="17">
        <f>I438</f>
        <v>2047.7</v>
      </c>
    </row>
    <row r="438" spans="1:9" ht="15.75" thickBot="1" x14ac:dyDescent="0.3">
      <c r="A438" s="18" t="s">
        <v>132</v>
      </c>
      <c r="B438" s="36" t="s">
        <v>237</v>
      </c>
      <c r="C438" s="36" t="s">
        <v>231</v>
      </c>
      <c r="D438" s="36" t="s">
        <v>380</v>
      </c>
      <c r="E438" s="36">
        <v>610</v>
      </c>
      <c r="F438" s="17">
        <v>1911.6</v>
      </c>
      <c r="G438" s="17">
        <v>1978.5</v>
      </c>
      <c r="H438" s="17">
        <v>1911.6</v>
      </c>
      <c r="I438" s="17">
        <v>2047.7</v>
      </c>
    </row>
    <row r="439" spans="1:9" ht="15.75" thickBot="1" x14ac:dyDescent="0.3">
      <c r="A439" s="18" t="s">
        <v>152</v>
      </c>
      <c r="B439" s="36" t="s">
        <v>237</v>
      </c>
      <c r="C439" s="36" t="s">
        <v>237</v>
      </c>
      <c r="D439" s="36"/>
      <c r="E439" s="36"/>
      <c r="F439" s="17">
        <f>F445+F441</f>
        <v>348</v>
      </c>
      <c r="G439" s="17">
        <f>G445+G441</f>
        <v>300.39999999999998</v>
      </c>
      <c r="H439" s="17">
        <f>H445+H441</f>
        <v>298.89999999999998</v>
      </c>
      <c r="I439" s="17">
        <f>I445+I441</f>
        <v>300.7</v>
      </c>
    </row>
    <row r="440" spans="1:9" ht="51.75" thickBot="1" x14ac:dyDescent="0.3">
      <c r="A440" s="18" t="s">
        <v>382</v>
      </c>
      <c r="B440" s="36" t="s">
        <v>237</v>
      </c>
      <c r="C440" s="36" t="s">
        <v>237</v>
      </c>
      <c r="D440" s="36" t="s">
        <v>313</v>
      </c>
      <c r="E440" s="36"/>
      <c r="F440" s="17">
        <f>F441</f>
        <v>248</v>
      </c>
      <c r="G440" s="17">
        <f t="shared" ref="G440:I443" si="61">G441</f>
        <v>249.5</v>
      </c>
      <c r="H440" s="17">
        <f t="shared" si="61"/>
        <v>248</v>
      </c>
      <c r="I440" s="17">
        <f t="shared" si="61"/>
        <v>249.5</v>
      </c>
    </row>
    <row r="441" spans="1:9" ht="26.25" thickBot="1" x14ac:dyDescent="0.3">
      <c r="A441" s="18" t="s">
        <v>144</v>
      </c>
      <c r="B441" s="36" t="s">
        <v>237</v>
      </c>
      <c r="C441" s="36" t="s">
        <v>237</v>
      </c>
      <c r="D441" s="36" t="s">
        <v>314</v>
      </c>
      <c r="E441" s="36"/>
      <c r="F441" s="17">
        <f>F442</f>
        <v>248</v>
      </c>
      <c r="G441" s="17">
        <f t="shared" si="61"/>
        <v>249.5</v>
      </c>
      <c r="H441" s="17">
        <f t="shared" si="61"/>
        <v>248</v>
      </c>
      <c r="I441" s="17">
        <f t="shared" si="61"/>
        <v>249.5</v>
      </c>
    </row>
    <row r="442" spans="1:9" ht="26.25" thickBot="1" x14ac:dyDescent="0.3">
      <c r="A442" s="18" t="s">
        <v>156</v>
      </c>
      <c r="B442" s="36" t="s">
        <v>237</v>
      </c>
      <c r="C442" s="36" t="s">
        <v>237</v>
      </c>
      <c r="D442" s="36" t="s">
        <v>383</v>
      </c>
      <c r="E442" s="36"/>
      <c r="F442" s="17">
        <f>F443</f>
        <v>248</v>
      </c>
      <c r="G442" s="17">
        <f t="shared" si="61"/>
        <v>249.5</v>
      </c>
      <c r="H442" s="17">
        <f t="shared" si="61"/>
        <v>248</v>
      </c>
      <c r="I442" s="17">
        <f t="shared" si="61"/>
        <v>249.5</v>
      </c>
    </row>
    <row r="443" spans="1:9" ht="26.25" thickBot="1" x14ac:dyDescent="0.3">
      <c r="A443" s="18" t="s">
        <v>157</v>
      </c>
      <c r="B443" s="36" t="s">
        <v>237</v>
      </c>
      <c r="C443" s="36" t="s">
        <v>237</v>
      </c>
      <c r="D443" s="36" t="s">
        <v>384</v>
      </c>
      <c r="E443" s="36"/>
      <c r="F443" s="17">
        <f>F444</f>
        <v>248</v>
      </c>
      <c r="G443" s="17">
        <f t="shared" si="61"/>
        <v>249.5</v>
      </c>
      <c r="H443" s="17">
        <f t="shared" si="61"/>
        <v>248</v>
      </c>
      <c r="I443" s="17">
        <f t="shared" si="61"/>
        <v>249.5</v>
      </c>
    </row>
    <row r="444" spans="1:9" ht="15.75" thickBot="1" x14ac:dyDescent="0.3">
      <c r="A444" s="18" t="s">
        <v>122</v>
      </c>
      <c r="B444" s="36" t="s">
        <v>237</v>
      </c>
      <c r="C444" s="36" t="s">
        <v>237</v>
      </c>
      <c r="D444" s="36" t="s">
        <v>384</v>
      </c>
      <c r="E444" s="36">
        <v>610</v>
      </c>
      <c r="F444" s="17">
        <v>248</v>
      </c>
      <c r="G444" s="17">
        <v>249.5</v>
      </c>
      <c r="H444" s="17">
        <v>248</v>
      </c>
      <c r="I444" s="17">
        <v>249.5</v>
      </c>
    </row>
    <row r="445" spans="1:9" ht="53.25" customHeight="1" thickBot="1" x14ac:dyDescent="0.3">
      <c r="A445" s="18" t="s">
        <v>381</v>
      </c>
      <c r="B445" s="36" t="s">
        <v>237</v>
      </c>
      <c r="C445" s="36" t="s">
        <v>237</v>
      </c>
      <c r="D445" s="40" t="s">
        <v>153</v>
      </c>
      <c r="E445" s="36"/>
      <c r="F445" s="17">
        <f t="shared" ref="F445:I446" si="62">F446</f>
        <v>100</v>
      </c>
      <c r="G445" s="17">
        <f t="shared" si="62"/>
        <v>50.9</v>
      </c>
      <c r="H445" s="17">
        <f t="shared" si="62"/>
        <v>50.9</v>
      </c>
      <c r="I445" s="17">
        <f t="shared" si="62"/>
        <v>51.2</v>
      </c>
    </row>
    <row r="446" spans="1:9" ht="26.25" thickBot="1" x14ac:dyDescent="0.3">
      <c r="A446" s="18" t="s">
        <v>154</v>
      </c>
      <c r="B446" s="36" t="s">
        <v>237</v>
      </c>
      <c r="C446" s="36" t="s">
        <v>237</v>
      </c>
      <c r="D446" s="40" t="s">
        <v>155</v>
      </c>
      <c r="E446" s="36"/>
      <c r="F446" s="17">
        <f t="shared" si="62"/>
        <v>100</v>
      </c>
      <c r="G446" s="17">
        <f t="shared" si="62"/>
        <v>50.9</v>
      </c>
      <c r="H446" s="17">
        <f t="shared" si="62"/>
        <v>50.9</v>
      </c>
      <c r="I446" s="17">
        <f t="shared" si="62"/>
        <v>51.2</v>
      </c>
    </row>
    <row r="447" spans="1:9" ht="39" thickBot="1" x14ac:dyDescent="0.3">
      <c r="A447" s="18" t="s">
        <v>19</v>
      </c>
      <c r="B447" s="36" t="s">
        <v>237</v>
      </c>
      <c r="C447" s="36" t="s">
        <v>237</v>
      </c>
      <c r="D447" s="40" t="s">
        <v>155</v>
      </c>
      <c r="E447" s="36">
        <v>240</v>
      </c>
      <c r="F447" s="17">
        <v>100</v>
      </c>
      <c r="G447" s="17">
        <v>50.9</v>
      </c>
      <c r="H447" s="17">
        <v>50.9</v>
      </c>
      <c r="I447" s="17">
        <v>51.2</v>
      </c>
    </row>
    <row r="448" spans="1:9" ht="26.25" thickBot="1" x14ac:dyDescent="0.3">
      <c r="A448" s="18" t="s">
        <v>158</v>
      </c>
      <c r="B448" s="36" t="s">
        <v>237</v>
      </c>
      <c r="C448" s="36" t="s">
        <v>236</v>
      </c>
      <c r="D448" s="36"/>
      <c r="E448" s="36"/>
      <c r="F448" s="17">
        <f>F449</f>
        <v>5110.2000000000007</v>
      </c>
      <c r="G448" s="17">
        <f>G449</f>
        <v>5204.5999999999995</v>
      </c>
      <c r="H448" s="17" t="e">
        <f>#REF!+#REF!+H449</f>
        <v>#REF!</v>
      </c>
      <c r="I448" s="17">
        <f>I449</f>
        <v>3018.9999999999995</v>
      </c>
    </row>
    <row r="449" spans="1:9" ht="51.75" thickBot="1" x14ac:dyDescent="0.3">
      <c r="A449" s="18" t="s">
        <v>372</v>
      </c>
      <c r="B449" s="36" t="s">
        <v>237</v>
      </c>
      <c r="C449" s="36" t="s">
        <v>236</v>
      </c>
      <c r="D449" s="36" t="s">
        <v>313</v>
      </c>
      <c r="E449" s="36"/>
      <c r="F449" s="17">
        <f>F450+F454</f>
        <v>5110.2000000000007</v>
      </c>
      <c r="G449" s="57">
        <f>G450+G454</f>
        <v>5204.5999999999995</v>
      </c>
      <c r="H449" s="17">
        <f>H454</f>
        <v>2915.1</v>
      </c>
      <c r="I449" s="57">
        <f>I450+I454</f>
        <v>3018.9999999999995</v>
      </c>
    </row>
    <row r="450" spans="1:9" ht="26.25" thickBot="1" x14ac:dyDescent="0.3">
      <c r="A450" s="18" t="s">
        <v>133</v>
      </c>
      <c r="B450" s="56" t="s">
        <v>237</v>
      </c>
      <c r="C450" s="56" t="s">
        <v>236</v>
      </c>
      <c r="D450" s="56" t="s">
        <v>366</v>
      </c>
      <c r="E450" s="56"/>
      <c r="F450" s="57">
        <f t="shared" ref="F450:G452" si="63">F451</f>
        <v>2195.3000000000002</v>
      </c>
      <c r="G450" s="57">
        <f t="shared" si="63"/>
        <v>2210.1</v>
      </c>
      <c r="H450" s="57"/>
      <c r="I450" s="57">
        <f>I451</f>
        <v>0</v>
      </c>
    </row>
    <row r="451" spans="1:9" ht="39" thickBot="1" x14ac:dyDescent="0.3">
      <c r="A451" s="18" t="s">
        <v>137</v>
      </c>
      <c r="B451" s="56" t="s">
        <v>237</v>
      </c>
      <c r="C451" s="56" t="s">
        <v>236</v>
      </c>
      <c r="D451" s="56" t="s">
        <v>675</v>
      </c>
      <c r="E451" s="56"/>
      <c r="F451" s="57">
        <f t="shared" si="63"/>
        <v>2195.3000000000002</v>
      </c>
      <c r="G451" s="57">
        <f t="shared" si="63"/>
        <v>2210.1</v>
      </c>
      <c r="H451" s="57"/>
      <c r="I451" s="57">
        <f>I452</f>
        <v>0</v>
      </c>
    </row>
    <row r="452" spans="1:9" ht="102.75" thickBot="1" x14ac:dyDescent="0.3">
      <c r="A452" s="18" t="s">
        <v>676</v>
      </c>
      <c r="B452" s="56" t="s">
        <v>237</v>
      </c>
      <c r="C452" s="56" t="s">
        <v>236</v>
      </c>
      <c r="D452" s="56" t="s">
        <v>677</v>
      </c>
      <c r="E452" s="56"/>
      <c r="F452" s="57">
        <f t="shared" si="63"/>
        <v>2195.3000000000002</v>
      </c>
      <c r="G452" s="57">
        <f t="shared" si="63"/>
        <v>2210.1</v>
      </c>
      <c r="H452" s="57"/>
      <c r="I452" s="57">
        <f>I453</f>
        <v>0</v>
      </c>
    </row>
    <row r="453" spans="1:9" ht="39" thickBot="1" x14ac:dyDescent="0.3">
      <c r="A453" s="18" t="s">
        <v>19</v>
      </c>
      <c r="B453" s="56" t="s">
        <v>237</v>
      </c>
      <c r="C453" s="56" t="s">
        <v>236</v>
      </c>
      <c r="D453" s="64" t="s">
        <v>677</v>
      </c>
      <c r="E453" s="56" t="s">
        <v>266</v>
      </c>
      <c r="F453" s="57">
        <v>2195.3000000000002</v>
      </c>
      <c r="G453" s="57">
        <v>2210.1</v>
      </c>
      <c r="H453" s="57"/>
      <c r="I453" s="57">
        <v>0</v>
      </c>
    </row>
    <row r="454" spans="1:9" ht="26.25" thickBot="1" x14ac:dyDescent="0.3">
      <c r="A454" s="18" t="s">
        <v>144</v>
      </c>
      <c r="B454" s="36" t="s">
        <v>237</v>
      </c>
      <c r="C454" s="36" t="s">
        <v>236</v>
      </c>
      <c r="D454" s="36" t="s">
        <v>314</v>
      </c>
      <c r="E454" s="36"/>
      <c r="F454" s="17">
        <f>F455</f>
        <v>2914.9</v>
      </c>
      <c r="G454" s="17">
        <f t="shared" ref="G454:I454" si="64">G455</f>
        <v>2994.4999999999995</v>
      </c>
      <c r="H454" s="17">
        <f t="shared" si="64"/>
        <v>2915.1</v>
      </c>
      <c r="I454" s="17">
        <f t="shared" si="64"/>
        <v>3018.9999999999995</v>
      </c>
    </row>
    <row r="455" spans="1:9" ht="54" customHeight="1" thickBot="1" x14ac:dyDescent="0.3">
      <c r="A455" s="18" t="s">
        <v>591</v>
      </c>
      <c r="B455" s="36" t="s">
        <v>237</v>
      </c>
      <c r="C455" s="36" t="s">
        <v>236</v>
      </c>
      <c r="D455" s="36" t="s">
        <v>385</v>
      </c>
      <c r="E455" s="36"/>
      <c r="F455" s="17">
        <f>F456+F459</f>
        <v>2914.9</v>
      </c>
      <c r="G455" s="17">
        <f>G456+G459</f>
        <v>2994.4999999999995</v>
      </c>
      <c r="H455" s="17">
        <f>H456+H459</f>
        <v>2915.1</v>
      </c>
      <c r="I455" s="17">
        <f>I456+I459</f>
        <v>3018.9999999999995</v>
      </c>
    </row>
    <row r="456" spans="1:9" ht="26.25" thickBot="1" x14ac:dyDescent="0.3">
      <c r="A456" s="18" t="s">
        <v>9</v>
      </c>
      <c r="B456" s="36" t="s">
        <v>237</v>
      </c>
      <c r="C456" s="36" t="s">
        <v>236</v>
      </c>
      <c r="D456" s="36" t="s">
        <v>386</v>
      </c>
      <c r="E456" s="36"/>
      <c r="F456" s="17">
        <f>F457+F458</f>
        <v>2239.9</v>
      </c>
      <c r="G456" s="17">
        <f>G457+G458</f>
        <v>2295.8999999999996</v>
      </c>
      <c r="H456" s="17">
        <f>H457+H458</f>
        <v>2240.1</v>
      </c>
      <c r="I456" s="17">
        <f>I457+I458</f>
        <v>2295.8999999999996</v>
      </c>
    </row>
    <row r="457" spans="1:9" ht="39" thickBot="1" x14ac:dyDescent="0.3">
      <c r="A457" s="18" t="s">
        <v>33</v>
      </c>
      <c r="B457" s="36" t="s">
        <v>237</v>
      </c>
      <c r="C457" s="36" t="s">
        <v>236</v>
      </c>
      <c r="D457" s="36" t="s">
        <v>387</v>
      </c>
      <c r="E457" s="36">
        <v>120</v>
      </c>
      <c r="F457" s="17">
        <v>2029.7</v>
      </c>
      <c r="G457" s="17">
        <v>2085.6999999999998</v>
      </c>
      <c r="H457" s="17">
        <v>1999.5</v>
      </c>
      <c r="I457" s="17">
        <v>2085.6999999999998</v>
      </c>
    </row>
    <row r="458" spans="1:9" ht="39" thickBot="1" x14ac:dyDescent="0.3">
      <c r="A458" s="18" t="s">
        <v>50</v>
      </c>
      <c r="B458" s="36" t="s">
        <v>237</v>
      </c>
      <c r="C458" s="36" t="s">
        <v>236</v>
      </c>
      <c r="D458" s="36" t="s">
        <v>387</v>
      </c>
      <c r="E458" s="36">
        <v>240</v>
      </c>
      <c r="F458" s="17">
        <v>210.2</v>
      </c>
      <c r="G458" s="17">
        <v>210.2</v>
      </c>
      <c r="H458" s="17">
        <v>240.6</v>
      </c>
      <c r="I458" s="17">
        <v>210.2</v>
      </c>
    </row>
    <row r="459" spans="1:9" ht="51.75" thickBot="1" x14ac:dyDescent="0.3">
      <c r="A459" s="18" t="s">
        <v>12</v>
      </c>
      <c r="B459" s="36" t="s">
        <v>237</v>
      </c>
      <c r="C459" s="36" t="s">
        <v>236</v>
      </c>
      <c r="D459" s="36" t="s">
        <v>388</v>
      </c>
      <c r="E459" s="36"/>
      <c r="F459" s="17">
        <f>F460</f>
        <v>675</v>
      </c>
      <c r="G459" s="17">
        <f>G460</f>
        <v>698.6</v>
      </c>
      <c r="H459" s="17">
        <f>H460</f>
        <v>675</v>
      </c>
      <c r="I459" s="17">
        <f>I460</f>
        <v>723.1</v>
      </c>
    </row>
    <row r="460" spans="1:9" ht="39" thickBot="1" x14ac:dyDescent="0.3">
      <c r="A460" s="18" t="s">
        <v>72</v>
      </c>
      <c r="B460" s="36" t="s">
        <v>237</v>
      </c>
      <c r="C460" s="36" t="s">
        <v>236</v>
      </c>
      <c r="D460" s="36" t="s">
        <v>389</v>
      </c>
      <c r="E460" s="36">
        <v>120</v>
      </c>
      <c r="F460" s="17">
        <v>675</v>
      </c>
      <c r="G460" s="17">
        <v>698.6</v>
      </c>
      <c r="H460" s="17">
        <v>675</v>
      </c>
      <c r="I460" s="17">
        <v>723.1</v>
      </c>
    </row>
    <row r="461" spans="1:9" ht="15.75" thickBot="1" x14ac:dyDescent="0.3">
      <c r="A461" s="22" t="s">
        <v>159</v>
      </c>
      <c r="B461" s="39" t="s">
        <v>235</v>
      </c>
      <c r="C461" s="39" t="s">
        <v>229</v>
      </c>
      <c r="D461" s="39"/>
      <c r="E461" s="39"/>
      <c r="F461" s="26">
        <f t="shared" ref="F461:I462" si="65">F462</f>
        <v>30524.699999999997</v>
      </c>
      <c r="G461" s="26">
        <f t="shared" si="65"/>
        <v>26798.799999999999</v>
      </c>
      <c r="H461" s="26" t="e">
        <f t="shared" si="65"/>
        <v>#REF!</v>
      </c>
      <c r="I461" s="26">
        <f t="shared" si="65"/>
        <v>27813.5</v>
      </c>
    </row>
    <row r="462" spans="1:9" ht="15.75" thickBot="1" x14ac:dyDescent="0.3">
      <c r="A462" s="18" t="s">
        <v>160</v>
      </c>
      <c r="B462" s="36" t="s">
        <v>235</v>
      </c>
      <c r="C462" s="36" t="s">
        <v>228</v>
      </c>
      <c r="D462" s="36"/>
      <c r="E462" s="36"/>
      <c r="F462" s="17">
        <f>F463+F489</f>
        <v>30524.699999999997</v>
      </c>
      <c r="G462" s="77">
        <f>G463+G489</f>
        <v>26798.799999999999</v>
      </c>
      <c r="H462" s="17" t="e">
        <f t="shared" si="65"/>
        <v>#REF!</v>
      </c>
      <c r="I462" s="77">
        <f>I463+I489</f>
        <v>27813.5</v>
      </c>
    </row>
    <row r="463" spans="1:9" ht="51.75" thickBot="1" x14ac:dyDescent="0.3">
      <c r="A463" s="18" t="s">
        <v>284</v>
      </c>
      <c r="B463" s="36" t="s">
        <v>235</v>
      </c>
      <c r="C463" s="36" t="s">
        <v>228</v>
      </c>
      <c r="D463" s="36" t="s">
        <v>285</v>
      </c>
      <c r="E463" s="36"/>
      <c r="F463" s="17">
        <f>F464+F470+F480</f>
        <v>30002.699999999997</v>
      </c>
      <c r="G463" s="17">
        <f>G464+G470+G480</f>
        <v>26798.799999999999</v>
      </c>
      <c r="H463" s="17" t="e">
        <f>H464+H470+H480</f>
        <v>#REF!</v>
      </c>
      <c r="I463" s="17">
        <f>I464+I470+I480</f>
        <v>27813.5</v>
      </c>
    </row>
    <row r="464" spans="1:9" ht="26.25" thickBot="1" x14ac:dyDescent="0.3">
      <c r="A464" s="18" t="s">
        <v>161</v>
      </c>
      <c r="B464" s="36" t="s">
        <v>235</v>
      </c>
      <c r="C464" s="36" t="s">
        <v>228</v>
      </c>
      <c r="D464" s="36" t="s">
        <v>390</v>
      </c>
      <c r="E464" s="36"/>
      <c r="F464" s="17">
        <f>F465</f>
        <v>3010.1</v>
      </c>
      <c r="G464" s="17">
        <f>G465</f>
        <v>3019.9</v>
      </c>
      <c r="H464" s="17">
        <f>H465</f>
        <v>2992.2</v>
      </c>
      <c r="I464" s="17">
        <f>I465</f>
        <v>3135.3</v>
      </c>
    </row>
    <row r="465" spans="1:9" ht="26.25" thickBot="1" x14ac:dyDescent="0.3">
      <c r="A465" s="18" t="s">
        <v>162</v>
      </c>
      <c r="B465" s="36" t="s">
        <v>235</v>
      </c>
      <c r="C465" s="36" t="s">
        <v>228</v>
      </c>
      <c r="D465" s="36" t="s">
        <v>391</v>
      </c>
      <c r="E465" s="36"/>
      <c r="F465" s="17">
        <f>F466+F468</f>
        <v>3010.1</v>
      </c>
      <c r="G465" s="17">
        <f>G466+G468</f>
        <v>3019.9</v>
      </c>
      <c r="H465" s="17">
        <f>H466+H468</f>
        <v>2992.2</v>
      </c>
      <c r="I465" s="17">
        <f>I466+I468</f>
        <v>3135.3</v>
      </c>
    </row>
    <row r="466" spans="1:9" ht="15.75" thickBot="1" x14ac:dyDescent="0.3">
      <c r="A466" s="18" t="s">
        <v>163</v>
      </c>
      <c r="B466" s="36" t="s">
        <v>235</v>
      </c>
      <c r="C466" s="36" t="s">
        <v>228</v>
      </c>
      <c r="D466" s="36" t="s">
        <v>392</v>
      </c>
      <c r="E466" s="36"/>
      <c r="F466" s="17">
        <f>F467</f>
        <v>1976.6</v>
      </c>
      <c r="G466" s="17">
        <f>G467</f>
        <v>1950.2</v>
      </c>
      <c r="H466" s="17">
        <f>H467</f>
        <v>1958.7</v>
      </c>
      <c r="I466" s="17">
        <f>I467</f>
        <v>2028.2</v>
      </c>
    </row>
    <row r="467" spans="1:9" ht="15.75" thickBot="1" x14ac:dyDescent="0.3">
      <c r="A467" s="18" t="s">
        <v>54</v>
      </c>
      <c r="B467" s="36" t="s">
        <v>235</v>
      </c>
      <c r="C467" s="36" t="s">
        <v>228</v>
      </c>
      <c r="D467" s="36" t="s">
        <v>392</v>
      </c>
      <c r="E467" s="36">
        <v>610</v>
      </c>
      <c r="F467" s="17">
        <v>1976.6</v>
      </c>
      <c r="G467" s="17">
        <v>1950.2</v>
      </c>
      <c r="H467" s="17">
        <v>1958.7</v>
      </c>
      <c r="I467" s="17">
        <v>2028.2</v>
      </c>
    </row>
    <row r="468" spans="1:9" ht="51.75" thickBot="1" x14ac:dyDescent="0.3">
      <c r="A468" s="18" t="s">
        <v>12</v>
      </c>
      <c r="B468" s="36" t="s">
        <v>235</v>
      </c>
      <c r="C468" s="36" t="s">
        <v>228</v>
      </c>
      <c r="D468" s="36" t="s">
        <v>393</v>
      </c>
      <c r="E468" s="36"/>
      <c r="F468" s="17">
        <f>F469</f>
        <v>1033.5</v>
      </c>
      <c r="G468" s="17">
        <f>G469</f>
        <v>1069.7</v>
      </c>
      <c r="H468" s="17">
        <f>H469</f>
        <v>1033.5</v>
      </c>
      <c r="I468" s="17">
        <f>I469</f>
        <v>1107.0999999999999</v>
      </c>
    </row>
    <row r="469" spans="1:9" ht="15.75" thickBot="1" x14ac:dyDescent="0.3">
      <c r="A469" s="18" t="s">
        <v>54</v>
      </c>
      <c r="B469" s="36" t="s">
        <v>235</v>
      </c>
      <c r="C469" s="36" t="s">
        <v>228</v>
      </c>
      <c r="D469" s="36" t="s">
        <v>393</v>
      </c>
      <c r="E469" s="36">
        <v>610</v>
      </c>
      <c r="F469" s="17">
        <v>1033.5</v>
      </c>
      <c r="G469" s="17">
        <v>1069.7</v>
      </c>
      <c r="H469" s="17">
        <v>1033.5</v>
      </c>
      <c r="I469" s="17">
        <v>1107.0999999999999</v>
      </c>
    </row>
    <row r="470" spans="1:9" ht="26.25" thickBot="1" x14ac:dyDescent="0.3">
      <c r="A470" s="18" t="s">
        <v>559</v>
      </c>
      <c r="B470" s="36" t="s">
        <v>235</v>
      </c>
      <c r="C470" s="36" t="s">
        <v>228</v>
      </c>
      <c r="D470" s="36" t="s">
        <v>394</v>
      </c>
      <c r="E470" s="36"/>
      <c r="F470" s="17">
        <f>F471</f>
        <v>10693.9</v>
      </c>
      <c r="G470" s="17">
        <f>G471</f>
        <v>9626.7999999999993</v>
      </c>
      <c r="H470" s="17">
        <f>H471</f>
        <v>10039.1</v>
      </c>
      <c r="I470" s="17">
        <f>I471</f>
        <v>9979.2000000000007</v>
      </c>
    </row>
    <row r="471" spans="1:9" ht="15.75" thickBot="1" x14ac:dyDescent="0.3">
      <c r="A471" s="18" t="s">
        <v>164</v>
      </c>
      <c r="B471" s="36" t="s">
        <v>235</v>
      </c>
      <c r="C471" s="36" t="s">
        <v>228</v>
      </c>
      <c r="D471" s="36" t="s">
        <v>395</v>
      </c>
      <c r="E471" s="36"/>
      <c r="F471" s="17">
        <f>F472+F474+F476+F478</f>
        <v>10693.9</v>
      </c>
      <c r="G471" s="77">
        <f t="shared" ref="G471:I471" si="66">G472+G474+G476+G478</f>
        <v>9626.7999999999993</v>
      </c>
      <c r="H471" s="77">
        <f t="shared" si="66"/>
        <v>10039.1</v>
      </c>
      <c r="I471" s="77">
        <f t="shared" si="66"/>
        <v>9979.2000000000007</v>
      </c>
    </row>
    <row r="472" spans="1:9" ht="15.75" thickBot="1" x14ac:dyDescent="0.3">
      <c r="A472" s="18" t="s">
        <v>163</v>
      </c>
      <c r="B472" s="36" t="s">
        <v>235</v>
      </c>
      <c r="C472" s="36" t="s">
        <v>228</v>
      </c>
      <c r="D472" s="36" t="s">
        <v>396</v>
      </c>
      <c r="E472" s="36"/>
      <c r="F472" s="17">
        <f>F473</f>
        <v>5741</v>
      </c>
      <c r="G472" s="17">
        <f>G473</f>
        <v>5945.7</v>
      </c>
      <c r="H472" s="17">
        <f>H473</f>
        <v>5464.2</v>
      </c>
      <c r="I472" s="17">
        <f>I473</f>
        <v>6183.5</v>
      </c>
    </row>
    <row r="473" spans="1:9" ht="15.75" thickBot="1" x14ac:dyDescent="0.3">
      <c r="A473" s="18" t="s">
        <v>54</v>
      </c>
      <c r="B473" s="36" t="s">
        <v>235</v>
      </c>
      <c r="C473" s="36" t="s">
        <v>228</v>
      </c>
      <c r="D473" s="36" t="s">
        <v>396</v>
      </c>
      <c r="E473" s="36">
        <v>610</v>
      </c>
      <c r="F473" s="17">
        <v>5741</v>
      </c>
      <c r="G473" s="17">
        <v>5945.7</v>
      </c>
      <c r="H473" s="17">
        <v>5464.2</v>
      </c>
      <c r="I473" s="17">
        <v>6183.5</v>
      </c>
    </row>
    <row r="474" spans="1:9" ht="51.75" thickBot="1" x14ac:dyDescent="0.3">
      <c r="A474" s="18" t="s">
        <v>12</v>
      </c>
      <c r="B474" s="36" t="s">
        <v>235</v>
      </c>
      <c r="C474" s="36" t="s">
        <v>228</v>
      </c>
      <c r="D474" s="36" t="s">
        <v>397</v>
      </c>
      <c r="E474" s="36"/>
      <c r="F474" s="17">
        <f>F475</f>
        <v>3188.5</v>
      </c>
      <c r="G474" s="17">
        <f>G475</f>
        <v>3303.1</v>
      </c>
      <c r="H474" s="17">
        <f>H475</f>
        <v>3188.5</v>
      </c>
      <c r="I474" s="17">
        <f>I475</f>
        <v>3417.7</v>
      </c>
    </row>
    <row r="475" spans="1:9" ht="15.75" thickBot="1" x14ac:dyDescent="0.3">
      <c r="A475" s="18" t="s">
        <v>54</v>
      </c>
      <c r="B475" s="36" t="s">
        <v>235</v>
      </c>
      <c r="C475" s="36" t="s">
        <v>228</v>
      </c>
      <c r="D475" s="36" t="s">
        <v>397</v>
      </c>
      <c r="E475" s="36">
        <v>610</v>
      </c>
      <c r="F475" s="17">
        <v>3188.5</v>
      </c>
      <c r="G475" s="17">
        <v>3303.1</v>
      </c>
      <c r="H475" s="17">
        <v>3188.5</v>
      </c>
      <c r="I475" s="17">
        <v>3417.7</v>
      </c>
    </row>
    <row r="476" spans="1:9" ht="51.75" thickBot="1" x14ac:dyDescent="0.3">
      <c r="A476" s="18" t="s">
        <v>564</v>
      </c>
      <c r="B476" s="76" t="s">
        <v>235</v>
      </c>
      <c r="C476" s="76" t="s">
        <v>228</v>
      </c>
      <c r="D476" s="40" t="s">
        <v>563</v>
      </c>
      <c r="E476" s="76"/>
      <c r="F476" s="77">
        <f>F477</f>
        <v>1386.4</v>
      </c>
      <c r="G476" s="77">
        <f>G477</f>
        <v>0</v>
      </c>
      <c r="H476" s="77">
        <f>H477</f>
        <v>1386.4</v>
      </c>
      <c r="I476" s="77">
        <f>I477</f>
        <v>0</v>
      </c>
    </row>
    <row r="477" spans="1:9" ht="15.75" thickBot="1" x14ac:dyDescent="0.3">
      <c r="A477" s="18" t="s">
        <v>54</v>
      </c>
      <c r="B477" s="76" t="s">
        <v>235</v>
      </c>
      <c r="C477" s="76" t="s">
        <v>228</v>
      </c>
      <c r="D477" s="40" t="s">
        <v>563</v>
      </c>
      <c r="E477" s="76">
        <v>610</v>
      </c>
      <c r="F477" s="77">
        <v>1386.4</v>
      </c>
      <c r="G477" s="33">
        <v>0</v>
      </c>
      <c r="H477" s="33">
        <v>1386.4</v>
      </c>
      <c r="I477" s="33">
        <v>0</v>
      </c>
    </row>
    <row r="478" spans="1:9" ht="26.25" thickBot="1" x14ac:dyDescent="0.3">
      <c r="A478" s="18" t="s">
        <v>483</v>
      </c>
      <c r="B478" s="36" t="s">
        <v>235</v>
      </c>
      <c r="C478" s="36" t="s">
        <v>228</v>
      </c>
      <c r="D478" s="36" t="s">
        <v>656</v>
      </c>
      <c r="E478" s="36"/>
      <c r="F478" s="17">
        <f>F479</f>
        <v>378</v>
      </c>
      <c r="G478" s="17">
        <f>G479</f>
        <v>378</v>
      </c>
      <c r="H478" s="17">
        <f>H479</f>
        <v>0</v>
      </c>
      <c r="I478" s="17">
        <f>I479</f>
        <v>378</v>
      </c>
    </row>
    <row r="479" spans="1:9" ht="15.75" thickBot="1" x14ac:dyDescent="0.3">
      <c r="A479" s="18" t="s">
        <v>54</v>
      </c>
      <c r="B479" s="36" t="s">
        <v>235</v>
      </c>
      <c r="C479" s="36" t="s">
        <v>228</v>
      </c>
      <c r="D479" s="36" t="s">
        <v>656</v>
      </c>
      <c r="E479" s="36" t="s">
        <v>429</v>
      </c>
      <c r="F479" s="17">
        <v>378</v>
      </c>
      <c r="G479" s="17">
        <v>378</v>
      </c>
      <c r="H479" s="17"/>
      <c r="I479" s="17">
        <v>378</v>
      </c>
    </row>
    <row r="480" spans="1:9" ht="26.25" thickBot="1" x14ac:dyDescent="0.3">
      <c r="A480" s="18" t="s">
        <v>165</v>
      </c>
      <c r="B480" s="36" t="s">
        <v>235</v>
      </c>
      <c r="C480" s="36" t="s">
        <v>228</v>
      </c>
      <c r="D480" s="36" t="s">
        <v>398</v>
      </c>
      <c r="E480" s="36"/>
      <c r="F480" s="17">
        <f>F481+F486</f>
        <v>16298.699999999999</v>
      </c>
      <c r="G480" s="17">
        <f>G481+G486</f>
        <v>14152.1</v>
      </c>
      <c r="H480" s="17" t="e">
        <f>H481+H486</f>
        <v>#REF!</v>
      </c>
      <c r="I480" s="17">
        <f>I481+I486</f>
        <v>14699</v>
      </c>
    </row>
    <row r="481" spans="1:9" ht="51.75" thickBot="1" x14ac:dyDescent="0.3">
      <c r="A481" s="18" t="s">
        <v>166</v>
      </c>
      <c r="B481" s="36" t="s">
        <v>235</v>
      </c>
      <c r="C481" s="36" t="s">
        <v>228</v>
      </c>
      <c r="D481" s="36" t="s">
        <v>399</v>
      </c>
      <c r="E481" s="36"/>
      <c r="F481" s="17">
        <f>F483+F485</f>
        <v>14026.8</v>
      </c>
      <c r="G481" s="17">
        <f>G483+G485</f>
        <v>14152.1</v>
      </c>
      <c r="H481" s="17" t="e">
        <f>H483+H485</f>
        <v>#REF!</v>
      </c>
      <c r="I481" s="17">
        <f>I483+I485</f>
        <v>14699</v>
      </c>
    </row>
    <row r="482" spans="1:9" ht="15.75" thickBot="1" x14ac:dyDescent="0.3">
      <c r="A482" s="18" t="s">
        <v>163</v>
      </c>
      <c r="B482" s="36" t="s">
        <v>235</v>
      </c>
      <c r="C482" s="36" t="s">
        <v>228</v>
      </c>
      <c r="D482" s="36" t="s">
        <v>400</v>
      </c>
      <c r="E482" s="36"/>
      <c r="F482" s="17">
        <f>F483</f>
        <v>10316.799999999999</v>
      </c>
      <c r="G482" s="17">
        <f>G483</f>
        <v>10312.200000000001</v>
      </c>
      <c r="H482" s="17">
        <f>H483</f>
        <v>9361.9</v>
      </c>
      <c r="I482" s="17">
        <f>I483</f>
        <v>10724.7</v>
      </c>
    </row>
    <row r="483" spans="1:9" ht="15.75" thickBot="1" x14ac:dyDescent="0.3">
      <c r="A483" s="18" t="s">
        <v>54</v>
      </c>
      <c r="B483" s="36" t="s">
        <v>235</v>
      </c>
      <c r="C483" s="36" t="s">
        <v>228</v>
      </c>
      <c r="D483" s="36" t="s">
        <v>400</v>
      </c>
      <c r="E483" s="36" t="s">
        <v>429</v>
      </c>
      <c r="F483" s="17">
        <v>10316.799999999999</v>
      </c>
      <c r="G483" s="17">
        <v>10312.200000000001</v>
      </c>
      <c r="H483" s="17">
        <f>H484</f>
        <v>9361.9</v>
      </c>
      <c r="I483" s="17">
        <v>10724.7</v>
      </c>
    </row>
    <row r="484" spans="1:9" ht="51.75" thickBot="1" x14ac:dyDescent="0.3">
      <c r="A484" s="18" t="s">
        <v>12</v>
      </c>
      <c r="B484" s="36" t="s">
        <v>235</v>
      </c>
      <c r="C484" s="36" t="s">
        <v>228</v>
      </c>
      <c r="D484" s="36" t="s">
        <v>401</v>
      </c>
      <c r="E484" s="36"/>
      <c r="F484" s="17">
        <f>F485</f>
        <v>3710</v>
      </c>
      <c r="G484" s="17">
        <f>G485</f>
        <v>3839.9</v>
      </c>
      <c r="H484" s="17">
        <v>9361.9</v>
      </c>
      <c r="I484" s="17">
        <f>I485</f>
        <v>3974.3</v>
      </c>
    </row>
    <row r="485" spans="1:9" ht="15.75" thickBot="1" x14ac:dyDescent="0.3">
      <c r="A485" s="18" t="s">
        <v>54</v>
      </c>
      <c r="B485" s="36" t="s">
        <v>235</v>
      </c>
      <c r="C485" s="36" t="s">
        <v>228</v>
      </c>
      <c r="D485" s="36" t="s">
        <v>401</v>
      </c>
      <c r="E485" s="36" t="s">
        <v>429</v>
      </c>
      <c r="F485" s="17">
        <v>3710</v>
      </c>
      <c r="G485" s="17">
        <v>3839.9</v>
      </c>
      <c r="H485" s="17" t="e">
        <f>#REF!</f>
        <v>#REF!</v>
      </c>
      <c r="I485" s="17">
        <v>3974.3</v>
      </c>
    </row>
    <row r="486" spans="1:9" ht="55.5" customHeight="1" thickBot="1" x14ac:dyDescent="0.3">
      <c r="A486" s="18" t="s">
        <v>560</v>
      </c>
      <c r="B486" s="36" t="s">
        <v>235</v>
      </c>
      <c r="C486" s="36" t="s">
        <v>228</v>
      </c>
      <c r="D486" s="36" t="s">
        <v>561</v>
      </c>
      <c r="E486" s="36"/>
      <c r="F486" s="17">
        <f t="shared" ref="F486:I486" si="67">F487</f>
        <v>2271.9</v>
      </c>
      <c r="G486" s="17">
        <f t="shared" si="67"/>
        <v>0</v>
      </c>
      <c r="H486" s="17">
        <f t="shared" si="67"/>
        <v>0</v>
      </c>
      <c r="I486" s="17">
        <f t="shared" si="67"/>
        <v>0</v>
      </c>
    </row>
    <row r="487" spans="1:9" ht="51.75" thickBot="1" x14ac:dyDescent="0.3">
      <c r="A487" s="18" t="s">
        <v>564</v>
      </c>
      <c r="B487" s="36" t="s">
        <v>235</v>
      </c>
      <c r="C487" s="36" t="s">
        <v>228</v>
      </c>
      <c r="D487" s="36" t="s">
        <v>562</v>
      </c>
      <c r="E487" s="36"/>
      <c r="F487" s="17">
        <f>F488</f>
        <v>2271.9</v>
      </c>
      <c r="G487" s="17">
        <f>G493</f>
        <v>0</v>
      </c>
      <c r="H487" s="17">
        <f>H493</f>
        <v>0</v>
      </c>
      <c r="I487" s="17">
        <f>I493</f>
        <v>0</v>
      </c>
    </row>
    <row r="488" spans="1:9" ht="15.75" thickBot="1" x14ac:dyDescent="0.3">
      <c r="A488" s="18" t="s">
        <v>54</v>
      </c>
      <c r="B488" s="76" t="s">
        <v>235</v>
      </c>
      <c r="C488" s="76" t="s">
        <v>228</v>
      </c>
      <c r="D488" s="76" t="s">
        <v>562</v>
      </c>
      <c r="E488" s="76" t="s">
        <v>429</v>
      </c>
      <c r="F488" s="77">
        <v>2271.9</v>
      </c>
      <c r="G488" s="78">
        <v>0</v>
      </c>
      <c r="H488" s="78"/>
      <c r="I488" s="78">
        <v>0</v>
      </c>
    </row>
    <row r="489" spans="1:9" ht="51.75" thickBot="1" x14ac:dyDescent="0.3">
      <c r="A489" s="18" t="s">
        <v>509</v>
      </c>
      <c r="B489" s="76" t="s">
        <v>235</v>
      </c>
      <c r="C489" s="76" t="s">
        <v>228</v>
      </c>
      <c r="D489" s="76" t="s">
        <v>99</v>
      </c>
      <c r="E489" s="76"/>
      <c r="F489" s="77">
        <f t="shared" ref="F489:G492" si="68">F490</f>
        <v>522</v>
      </c>
      <c r="G489" s="78">
        <f t="shared" si="68"/>
        <v>0</v>
      </c>
      <c r="H489" s="78"/>
      <c r="I489" s="78">
        <f>I490</f>
        <v>0</v>
      </c>
    </row>
    <row r="490" spans="1:9" ht="51.75" thickBot="1" x14ac:dyDescent="0.3">
      <c r="A490" s="18" t="s">
        <v>610</v>
      </c>
      <c r="B490" s="76" t="s">
        <v>235</v>
      </c>
      <c r="C490" s="76" t="s">
        <v>228</v>
      </c>
      <c r="D490" s="76" t="s">
        <v>435</v>
      </c>
      <c r="E490" s="76"/>
      <c r="F490" s="77">
        <f t="shared" si="68"/>
        <v>522</v>
      </c>
      <c r="G490" s="78">
        <f t="shared" si="68"/>
        <v>0</v>
      </c>
      <c r="H490" s="78"/>
      <c r="I490" s="78">
        <f>I491</f>
        <v>0</v>
      </c>
    </row>
    <row r="491" spans="1:9" ht="39" thickBot="1" x14ac:dyDescent="0.3">
      <c r="A491" s="18" t="s">
        <v>542</v>
      </c>
      <c r="B491" s="76" t="s">
        <v>235</v>
      </c>
      <c r="C491" s="76" t="s">
        <v>228</v>
      </c>
      <c r="D491" s="76" t="s">
        <v>616</v>
      </c>
      <c r="E491" s="76"/>
      <c r="F491" s="77">
        <f t="shared" si="68"/>
        <v>522</v>
      </c>
      <c r="G491" s="78">
        <f t="shared" si="68"/>
        <v>0</v>
      </c>
      <c r="H491" s="78"/>
      <c r="I491" s="78">
        <f>I492</f>
        <v>0</v>
      </c>
    </row>
    <row r="492" spans="1:9" ht="39" thickBot="1" x14ac:dyDescent="0.3">
      <c r="A492" s="28" t="s">
        <v>543</v>
      </c>
      <c r="B492" s="76" t="s">
        <v>235</v>
      </c>
      <c r="C492" s="76" t="s">
        <v>228</v>
      </c>
      <c r="D492" s="76" t="s">
        <v>617</v>
      </c>
      <c r="E492" s="76"/>
      <c r="F492" s="77">
        <f t="shared" si="68"/>
        <v>522</v>
      </c>
      <c r="G492" s="78">
        <f t="shared" si="68"/>
        <v>0</v>
      </c>
      <c r="H492" s="78"/>
      <c r="I492" s="78">
        <f>I493</f>
        <v>0</v>
      </c>
    </row>
    <row r="493" spans="1:9" ht="39" thickBot="1" x14ac:dyDescent="0.3">
      <c r="A493" s="28" t="s">
        <v>19</v>
      </c>
      <c r="B493" s="36" t="s">
        <v>235</v>
      </c>
      <c r="C493" s="36" t="s">
        <v>228</v>
      </c>
      <c r="D493" s="76" t="s">
        <v>617</v>
      </c>
      <c r="E493" s="36" t="s">
        <v>429</v>
      </c>
      <c r="F493" s="17">
        <v>522</v>
      </c>
      <c r="G493" s="31">
        <v>0</v>
      </c>
      <c r="H493" s="31"/>
      <c r="I493" s="31">
        <v>0</v>
      </c>
    </row>
    <row r="494" spans="1:9" ht="15.75" thickBot="1" x14ac:dyDescent="0.3">
      <c r="A494" s="22" t="s">
        <v>402</v>
      </c>
      <c r="B494" s="39" t="s">
        <v>236</v>
      </c>
      <c r="C494" s="39" t="s">
        <v>229</v>
      </c>
      <c r="D494" s="43"/>
      <c r="E494" s="43"/>
      <c r="F494" s="54">
        <f>F495+F498</f>
        <v>193.6</v>
      </c>
      <c r="G494" s="54">
        <f>G495+G498</f>
        <v>141.30000000000001</v>
      </c>
      <c r="H494" s="54">
        <f>H495+H498</f>
        <v>141.30000000000001</v>
      </c>
      <c r="I494" s="54">
        <f>I495+I498</f>
        <v>141.30000000000001</v>
      </c>
    </row>
    <row r="495" spans="1:9" ht="26.25" thickBot="1" x14ac:dyDescent="0.3">
      <c r="A495" s="18" t="s">
        <v>167</v>
      </c>
      <c r="B495" s="36" t="s">
        <v>236</v>
      </c>
      <c r="C495" s="36" t="s">
        <v>237</v>
      </c>
      <c r="D495" s="36"/>
      <c r="E495" s="36"/>
      <c r="F495" s="17">
        <f t="shared" ref="F495:I496" si="69">F496</f>
        <v>184.6</v>
      </c>
      <c r="G495" s="17">
        <f t="shared" si="69"/>
        <v>132.30000000000001</v>
      </c>
      <c r="H495" s="17">
        <f t="shared" si="69"/>
        <v>132.30000000000001</v>
      </c>
      <c r="I495" s="17">
        <f t="shared" si="69"/>
        <v>132.30000000000001</v>
      </c>
    </row>
    <row r="496" spans="1:9" ht="117.75" customHeight="1" thickBot="1" x14ac:dyDescent="0.3">
      <c r="A496" s="18" t="s">
        <v>168</v>
      </c>
      <c r="B496" s="36" t="s">
        <v>236</v>
      </c>
      <c r="C496" s="36" t="s">
        <v>237</v>
      </c>
      <c r="D496" s="36" t="s">
        <v>169</v>
      </c>
      <c r="E496" s="36"/>
      <c r="F496" s="17">
        <f t="shared" si="69"/>
        <v>184.6</v>
      </c>
      <c r="G496" s="17">
        <f t="shared" si="69"/>
        <v>132.30000000000001</v>
      </c>
      <c r="H496" s="17">
        <f t="shared" si="69"/>
        <v>132.30000000000001</v>
      </c>
      <c r="I496" s="17">
        <f t="shared" si="69"/>
        <v>132.30000000000001</v>
      </c>
    </row>
    <row r="497" spans="1:9" ht="39" thickBot="1" x14ac:dyDescent="0.3">
      <c r="A497" s="18" t="s">
        <v>19</v>
      </c>
      <c r="B497" s="36" t="s">
        <v>236</v>
      </c>
      <c r="C497" s="36" t="s">
        <v>237</v>
      </c>
      <c r="D497" s="36" t="s">
        <v>169</v>
      </c>
      <c r="E497" s="36" t="s">
        <v>266</v>
      </c>
      <c r="F497" s="17">
        <v>184.6</v>
      </c>
      <c r="G497" s="17">
        <v>132.30000000000001</v>
      </c>
      <c r="H497" s="17">
        <v>132.30000000000001</v>
      </c>
      <c r="I497" s="17">
        <v>132.30000000000001</v>
      </c>
    </row>
    <row r="498" spans="1:9" ht="26.25" thickBot="1" x14ac:dyDescent="0.3">
      <c r="A498" s="18" t="s">
        <v>170</v>
      </c>
      <c r="B498" s="36" t="s">
        <v>236</v>
      </c>
      <c r="C498" s="36" t="s">
        <v>236</v>
      </c>
      <c r="D498" s="36"/>
      <c r="E498" s="36"/>
      <c r="F498" s="17" t="str">
        <f t="shared" ref="F498:I499" si="70">F499</f>
        <v>9,0</v>
      </c>
      <c r="G498" s="17" t="str">
        <f t="shared" si="70"/>
        <v>9,0</v>
      </c>
      <c r="H498" s="17">
        <f t="shared" si="70"/>
        <v>9</v>
      </c>
      <c r="I498" s="17" t="str">
        <f t="shared" si="70"/>
        <v>9,0</v>
      </c>
    </row>
    <row r="499" spans="1:9" ht="51.75" thickBot="1" x14ac:dyDescent="0.3">
      <c r="A499" s="18" t="s">
        <v>565</v>
      </c>
      <c r="B499" s="36" t="s">
        <v>236</v>
      </c>
      <c r="C499" s="36" t="s">
        <v>236</v>
      </c>
      <c r="D499" s="36" t="s">
        <v>171</v>
      </c>
      <c r="E499" s="36"/>
      <c r="F499" s="17" t="str">
        <f t="shared" si="70"/>
        <v>9,0</v>
      </c>
      <c r="G499" s="17" t="str">
        <f t="shared" si="70"/>
        <v>9,0</v>
      </c>
      <c r="H499" s="17">
        <f t="shared" si="70"/>
        <v>9</v>
      </c>
      <c r="I499" s="17" t="str">
        <f t="shared" si="70"/>
        <v>9,0</v>
      </c>
    </row>
    <row r="500" spans="1:9" ht="26.25" thickBot="1" x14ac:dyDescent="0.3">
      <c r="A500" s="18" t="s">
        <v>24</v>
      </c>
      <c r="B500" s="36" t="s">
        <v>236</v>
      </c>
      <c r="C500" s="36" t="s">
        <v>236</v>
      </c>
      <c r="D500" s="36" t="s">
        <v>171</v>
      </c>
      <c r="E500" s="36">
        <v>850</v>
      </c>
      <c r="F500" s="17" t="s">
        <v>220</v>
      </c>
      <c r="G500" s="17" t="s">
        <v>220</v>
      </c>
      <c r="H500" s="17">
        <v>9</v>
      </c>
      <c r="I500" s="17" t="s">
        <v>220</v>
      </c>
    </row>
    <row r="501" spans="1:9" ht="15.75" thickBot="1" x14ac:dyDescent="0.3">
      <c r="A501" s="22" t="s">
        <v>172</v>
      </c>
      <c r="B501" s="39" t="s">
        <v>432</v>
      </c>
      <c r="C501" s="39" t="s">
        <v>229</v>
      </c>
      <c r="D501" s="43"/>
      <c r="E501" s="43"/>
      <c r="F501" s="54">
        <f>F502+F508+F544</f>
        <v>11007.9</v>
      </c>
      <c r="G501" s="54">
        <f>G502+G508+G544</f>
        <v>6069.5999999999995</v>
      </c>
      <c r="H501" s="54">
        <f>H502+H508+H544</f>
        <v>7214.2</v>
      </c>
      <c r="I501" s="54">
        <f>I502+I508+I544</f>
        <v>5877.0999999999995</v>
      </c>
    </row>
    <row r="502" spans="1:9" ht="15.75" thickBot="1" x14ac:dyDescent="0.3">
      <c r="A502" s="18" t="s">
        <v>173</v>
      </c>
      <c r="B502" s="36">
        <v>10</v>
      </c>
      <c r="C502" s="36" t="s">
        <v>228</v>
      </c>
      <c r="D502" s="39"/>
      <c r="E502" s="39"/>
      <c r="F502" s="17">
        <f>F503</f>
        <v>3199.4</v>
      </c>
      <c r="G502" s="17">
        <f>G503</f>
        <v>2500</v>
      </c>
      <c r="H502" s="17">
        <f>H503</f>
        <v>1526.5</v>
      </c>
      <c r="I502" s="17">
        <f>I503</f>
        <v>2500</v>
      </c>
    </row>
    <row r="503" spans="1:9" ht="64.5" thickBot="1" x14ac:dyDescent="0.3">
      <c r="A503" s="18" t="s">
        <v>245</v>
      </c>
      <c r="B503" s="36">
        <v>10</v>
      </c>
      <c r="C503" s="36" t="s">
        <v>228</v>
      </c>
      <c r="D503" s="36" t="s">
        <v>246</v>
      </c>
      <c r="E503" s="36"/>
      <c r="F503" s="17">
        <f>F504</f>
        <v>3199.4</v>
      </c>
      <c r="G503" s="17">
        <f t="shared" ref="G503:I504" si="71">G504</f>
        <v>2500</v>
      </c>
      <c r="H503" s="17">
        <f t="shared" si="71"/>
        <v>1526.5</v>
      </c>
      <c r="I503" s="17">
        <f t="shared" si="71"/>
        <v>2500</v>
      </c>
    </row>
    <row r="504" spans="1:9" ht="51.75" thickBot="1" x14ac:dyDescent="0.3">
      <c r="A504" s="18" t="s">
        <v>566</v>
      </c>
      <c r="B504" s="36">
        <v>10</v>
      </c>
      <c r="C504" s="36" t="s">
        <v>228</v>
      </c>
      <c r="D504" s="36" t="s">
        <v>254</v>
      </c>
      <c r="E504" s="36"/>
      <c r="F504" s="17">
        <f>F505</f>
        <v>3199.4</v>
      </c>
      <c r="G504" s="17">
        <f t="shared" si="71"/>
        <v>2500</v>
      </c>
      <c r="H504" s="17">
        <f t="shared" si="71"/>
        <v>1526.5</v>
      </c>
      <c r="I504" s="17">
        <f t="shared" si="71"/>
        <v>2500</v>
      </c>
    </row>
    <row r="505" spans="1:9" ht="91.5" customHeight="1" thickBot="1" x14ac:dyDescent="0.3">
      <c r="A505" s="18" t="s">
        <v>567</v>
      </c>
      <c r="B505" s="36">
        <v>10</v>
      </c>
      <c r="C505" s="36" t="s">
        <v>228</v>
      </c>
      <c r="D505" s="36" t="s">
        <v>255</v>
      </c>
      <c r="E505" s="36"/>
      <c r="F505" s="17">
        <f>F506</f>
        <v>3199.4</v>
      </c>
      <c r="G505" s="17">
        <f t="shared" ref="G505:I506" si="72">G506</f>
        <v>2500</v>
      </c>
      <c r="H505" s="17">
        <f t="shared" si="72"/>
        <v>1526.5</v>
      </c>
      <c r="I505" s="17">
        <f>I506</f>
        <v>2500</v>
      </c>
    </row>
    <row r="506" spans="1:9" ht="46.9" customHeight="1" thickBot="1" x14ac:dyDescent="0.3">
      <c r="A506" s="18" t="s">
        <v>174</v>
      </c>
      <c r="B506" s="36">
        <v>10</v>
      </c>
      <c r="C506" s="36" t="s">
        <v>228</v>
      </c>
      <c r="D506" s="36" t="s">
        <v>403</v>
      </c>
      <c r="E506" s="36"/>
      <c r="F506" s="17">
        <f>F507</f>
        <v>3199.4</v>
      </c>
      <c r="G506" s="17">
        <f t="shared" si="72"/>
        <v>2500</v>
      </c>
      <c r="H506" s="17">
        <f t="shared" si="72"/>
        <v>1526.5</v>
      </c>
      <c r="I506" s="17">
        <f t="shared" si="72"/>
        <v>2500</v>
      </c>
    </row>
    <row r="507" spans="1:9" ht="26.25" customHeight="1" thickBot="1" x14ac:dyDescent="0.3">
      <c r="A507" s="30" t="s">
        <v>175</v>
      </c>
      <c r="B507" s="36">
        <v>10</v>
      </c>
      <c r="C507" s="36" t="s">
        <v>228</v>
      </c>
      <c r="D507" s="36" t="s">
        <v>403</v>
      </c>
      <c r="E507" s="36" t="s">
        <v>433</v>
      </c>
      <c r="F507" s="17">
        <v>3199.4</v>
      </c>
      <c r="G507" s="17">
        <v>2500</v>
      </c>
      <c r="H507" s="17">
        <v>1526.5</v>
      </c>
      <c r="I507" s="17">
        <v>2500</v>
      </c>
    </row>
    <row r="508" spans="1:9" ht="29.25" customHeight="1" thickBot="1" x14ac:dyDescent="0.3">
      <c r="A508" s="18" t="s">
        <v>177</v>
      </c>
      <c r="B508" s="36" t="s">
        <v>432</v>
      </c>
      <c r="C508" s="36" t="s">
        <v>231</v>
      </c>
      <c r="D508" s="36"/>
      <c r="E508" s="36"/>
      <c r="F508" s="17">
        <f>F509+F515+F523+F527+F531+F538+F541</f>
        <v>7622.4</v>
      </c>
      <c r="G508" s="17">
        <f>G541+G515+G509+G523+G527+G531</f>
        <v>3380.2</v>
      </c>
      <c r="H508" s="17">
        <f>H541+H515+H509+H523+H527+H531</f>
        <v>5498.3</v>
      </c>
      <c r="I508" s="17">
        <f>I541+I515+I509+I523+I527+I531</f>
        <v>3187.7</v>
      </c>
    </row>
    <row r="509" spans="1:9" ht="51.75" thickBot="1" x14ac:dyDescent="0.3">
      <c r="A509" s="18" t="s">
        <v>372</v>
      </c>
      <c r="B509" s="36">
        <v>10</v>
      </c>
      <c r="C509" s="36" t="s">
        <v>231</v>
      </c>
      <c r="D509" s="36" t="s">
        <v>313</v>
      </c>
      <c r="E509" s="36"/>
      <c r="F509" s="17">
        <f>F510</f>
        <v>819.1</v>
      </c>
      <c r="G509" s="17">
        <f t="shared" ref="G509:I511" si="73">G510</f>
        <v>819.1</v>
      </c>
      <c r="H509" s="17">
        <f t="shared" si="73"/>
        <v>722.3</v>
      </c>
      <c r="I509" s="17">
        <f t="shared" si="73"/>
        <v>819.1</v>
      </c>
    </row>
    <row r="510" spans="1:9" ht="26.25" thickBot="1" x14ac:dyDescent="0.3">
      <c r="A510" s="18" t="s">
        <v>133</v>
      </c>
      <c r="B510" s="36">
        <v>10</v>
      </c>
      <c r="C510" s="36" t="s">
        <v>231</v>
      </c>
      <c r="D510" s="36" t="s">
        <v>366</v>
      </c>
      <c r="E510" s="36"/>
      <c r="F510" s="17">
        <f>F511</f>
        <v>819.1</v>
      </c>
      <c r="G510" s="17">
        <f t="shared" si="73"/>
        <v>819.1</v>
      </c>
      <c r="H510" s="17">
        <f t="shared" si="73"/>
        <v>722.3</v>
      </c>
      <c r="I510" s="17">
        <f t="shared" si="73"/>
        <v>819.1</v>
      </c>
    </row>
    <row r="511" spans="1:9" ht="69.75" customHeight="1" thickBot="1" x14ac:dyDescent="0.3">
      <c r="A511" s="18" t="s">
        <v>143</v>
      </c>
      <c r="B511" s="36">
        <v>10</v>
      </c>
      <c r="C511" s="36" t="s">
        <v>231</v>
      </c>
      <c r="D511" s="36" t="s">
        <v>547</v>
      </c>
      <c r="E511" s="36"/>
      <c r="F511" s="17">
        <f>F512</f>
        <v>819.1</v>
      </c>
      <c r="G511" s="17">
        <f t="shared" si="73"/>
        <v>819.1</v>
      </c>
      <c r="H511" s="17">
        <f t="shared" si="73"/>
        <v>722.3</v>
      </c>
      <c r="I511" s="17">
        <f t="shared" si="73"/>
        <v>819.1</v>
      </c>
    </row>
    <row r="512" spans="1:9" ht="108.75" customHeight="1" thickBot="1" x14ac:dyDescent="0.3">
      <c r="A512" s="18" t="s">
        <v>139</v>
      </c>
      <c r="B512" s="36">
        <v>10</v>
      </c>
      <c r="C512" s="36" t="s">
        <v>231</v>
      </c>
      <c r="D512" s="36" t="s">
        <v>555</v>
      </c>
      <c r="E512" s="36"/>
      <c r="F512" s="17">
        <f>F513+F514</f>
        <v>819.1</v>
      </c>
      <c r="G512" s="17">
        <f>G513+G514</f>
        <v>819.1</v>
      </c>
      <c r="H512" s="17">
        <f>H513+H514</f>
        <v>722.3</v>
      </c>
      <c r="I512" s="17">
        <f>I513+I514</f>
        <v>819.1</v>
      </c>
    </row>
    <row r="513" spans="1:9" ht="39" thickBot="1" x14ac:dyDescent="0.3">
      <c r="A513" s="18" t="s">
        <v>50</v>
      </c>
      <c r="B513" s="36">
        <v>10</v>
      </c>
      <c r="C513" s="36" t="s">
        <v>231</v>
      </c>
      <c r="D513" s="36" t="s">
        <v>555</v>
      </c>
      <c r="E513" s="36">
        <v>240</v>
      </c>
      <c r="F513" s="17">
        <v>40</v>
      </c>
      <c r="G513" s="17">
        <v>40</v>
      </c>
      <c r="H513" s="17">
        <v>10</v>
      </c>
      <c r="I513" s="17">
        <v>40</v>
      </c>
    </row>
    <row r="514" spans="1:9" ht="27" customHeight="1" thickBot="1" x14ac:dyDescent="0.3">
      <c r="A514" s="18" t="s">
        <v>176</v>
      </c>
      <c r="B514" s="36">
        <v>10</v>
      </c>
      <c r="C514" s="36" t="s">
        <v>231</v>
      </c>
      <c r="D514" s="36" t="s">
        <v>555</v>
      </c>
      <c r="E514" s="36">
        <v>320</v>
      </c>
      <c r="F514" s="17">
        <v>779.1</v>
      </c>
      <c r="G514" s="17">
        <v>779.1</v>
      </c>
      <c r="H514" s="17">
        <v>712.3</v>
      </c>
      <c r="I514" s="17">
        <v>779.1</v>
      </c>
    </row>
    <row r="515" spans="1:9" ht="64.5" thickBot="1" x14ac:dyDescent="0.3">
      <c r="A515" s="18" t="s">
        <v>245</v>
      </c>
      <c r="B515" s="36">
        <v>10</v>
      </c>
      <c r="C515" s="36" t="s">
        <v>231</v>
      </c>
      <c r="D515" s="36" t="s">
        <v>246</v>
      </c>
      <c r="E515" s="36"/>
      <c r="F515" s="17">
        <f t="shared" ref="F515:I516" si="74">F516</f>
        <v>1397.2</v>
      </c>
      <c r="G515" s="17">
        <f t="shared" si="74"/>
        <v>1397.2</v>
      </c>
      <c r="H515" s="17">
        <f t="shared" si="74"/>
        <v>1381.5</v>
      </c>
      <c r="I515" s="17">
        <f t="shared" si="74"/>
        <v>1397.2</v>
      </c>
    </row>
    <row r="516" spans="1:9" ht="51.75" thickBot="1" x14ac:dyDescent="0.3">
      <c r="A516" s="18" t="s">
        <v>566</v>
      </c>
      <c r="B516" s="36">
        <v>10</v>
      </c>
      <c r="C516" s="36" t="s">
        <v>231</v>
      </c>
      <c r="D516" s="36" t="s">
        <v>254</v>
      </c>
      <c r="E516" s="36"/>
      <c r="F516" s="17">
        <f t="shared" si="74"/>
        <v>1397.2</v>
      </c>
      <c r="G516" s="17">
        <f t="shared" si="74"/>
        <v>1397.2</v>
      </c>
      <c r="H516" s="17">
        <f t="shared" si="74"/>
        <v>1381.5</v>
      </c>
      <c r="I516" s="17">
        <f t="shared" si="74"/>
        <v>1397.2</v>
      </c>
    </row>
    <row r="517" spans="1:9" ht="69.75" customHeight="1" thickBot="1" x14ac:dyDescent="0.3">
      <c r="A517" s="18" t="s">
        <v>568</v>
      </c>
      <c r="B517" s="36">
        <v>10</v>
      </c>
      <c r="C517" s="36" t="s">
        <v>231</v>
      </c>
      <c r="D517" s="36" t="s">
        <v>404</v>
      </c>
      <c r="E517" s="36"/>
      <c r="F517" s="17">
        <f>F518+F521</f>
        <v>1397.2</v>
      </c>
      <c r="G517" s="17">
        <f>G518+G521</f>
        <v>1397.2</v>
      </c>
      <c r="H517" s="17">
        <f>H518+H521</f>
        <v>1381.5</v>
      </c>
      <c r="I517" s="17">
        <f>I518+I521</f>
        <v>1397.2</v>
      </c>
    </row>
    <row r="518" spans="1:9" ht="29.45" customHeight="1" thickBot="1" x14ac:dyDescent="0.3">
      <c r="A518" s="18" t="s">
        <v>182</v>
      </c>
      <c r="B518" s="36">
        <v>10</v>
      </c>
      <c r="C518" s="36" t="s">
        <v>231</v>
      </c>
      <c r="D518" s="36" t="s">
        <v>405</v>
      </c>
      <c r="E518" s="36"/>
      <c r="F518" s="44">
        <f>F519+F520</f>
        <v>1355.2</v>
      </c>
      <c r="G518" s="44">
        <f>G519+G520</f>
        <v>1355.2</v>
      </c>
      <c r="H518" s="44">
        <f>H519+H520</f>
        <v>1327.5</v>
      </c>
      <c r="I518" s="44">
        <f>I519+I520</f>
        <v>1355.2</v>
      </c>
    </row>
    <row r="519" spans="1:9" ht="26.25" thickBot="1" x14ac:dyDescent="0.3">
      <c r="A519" s="18" t="s">
        <v>59</v>
      </c>
      <c r="B519" s="36">
        <v>10</v>
      </c>
      <c r="C519" s="36" t="s">
        <v>231</v>
      </c>
      <c r="D519" s="36" t="s">
        <v>405</v>
      </c>
      <c r="E519" s="36">
        <v>110</v>
      </c>
      <c r="F519" s="17">
        <v>820.7</v>
      </c>
      <c r="G519" s="17">
        <v>820.7</v>
      </c>
      <c r="H519" s="17">
        <v>780.5</v>
      </c>
      <c r="I519" s="17">
        <v>820.7</v>
      </c>
    </row>
    <row r="520" spans="1:9" ht="31.5" customHeight="1" thickBot="1" x14ac:dyDescent="0.3">
      <c r="A520" s="18" t="s">
        <v>176</v>
      </c>
      <c r="B520" s="36">
        <v>10</v>
      </c>
      <c r="C520" s="36" t="s">
        <v>231</v>
      </c>
      <c r="D520" s="36" t="s">
        <v>405</v>
      </c>
      <c r="E520" s="36">
        <v>320</v>
      </c>
      <c r="F520" s="17">
        <v>534.5</v>
      </c>
      <c r="G520" s="17">
        <v>534.5</v>
      </c>
      <c r="H520" s="17">
        <v>547</v>
      </c>
      <c r="I520" s="17">
        <v>534.5</v>
      </c>
    </row>
    <row r="521" spans="1:9" ht="39" thickBot="1" x14ac:dyDescent="0.3">
      <c r="A521" s="18" t="s">
        <v>183</v>
      </c>
      <c r="B521" s="36">
        <v>10</v>
      </c>
      <c r="C521" s="36" t="s">
        <v>231</v>
      </c>
      <c r="D521" s="36" t="s">
        <v>406</v>
      </c>
      <c r="E521" s="36"/>
      <c r="F521" s="44">
        <f>F522</f>
        <v>42</v>
      </c>
      <c r="G521" s="44">
        <f>G522</f>
        <v>42</v>
      </c>
      <c r="H521" s="44">
        <f>H522</f>
        <v>54</v>
      </c>
      <c r="I521" s="44">
        <f>I522</f>
        <v>42</v>
      </c>
    </row>
    <row r="522" spans="1:9" ht="15.75" thickBot="1" x14ac:dyDescent="0.3">
      <c r="A522" s="18" t="s">
        <v>184</v>
      </c>
      <c r="B522" s="36">
        <v>10</v>
      </c>
      <c r="C522" s="36" t="s">
        <v>231</v>
      </c>
      <c r="D522" s="36" t="s">
        <v>406</v>
      </c>
      <c r="E522" s="36">
        <v>340</v>
      </c>
      <c r="F522" s="17">
        <v>42</v>
      </c>
      <c r="G522" s="17">
        <v>42</v>
      </c>
      <c r="H522" s="17">
        <v>54</v>
      </c>
      <c r="I522" s="17">
        <v>42</v>
      </c>
    </row>
    <row r="523" spans="1:9" ht="53.25" customHeight="1" thickBot="1" x14ac:dyDescent="0.3">
      <c r="A523" s="18" t="s">
        <v>407</v>
      </c>
      <c r="B523" s="36">
        <v>10</v>
      </c>
      <c r="C523" s="36" t="s">
        <v>231</v>
      </c>
      <c r="D523" s="36" t="s">
        <v>408</v>
      </c>
      <c r="E523" s="36"/>
      <c r="F523" s="17">
        <f t="shared" ref="F523:I525" si="75">F524</f>
        <v>928.6</v>
      </c>
      <c r="G523" s="17">
        <f t="shared" si="75"/>
        <v>513</v>
      </c>
      <c r="H523" s="17">
        <f t="shared" si="75"/>
        <v>478.2</v>
      </c>
      <c r="I523" s="17">
        <f t="shared" si="75"/>
        <v>503</v>
      </c>
    </row>
    <row r="524" spans="1:9" ht="53.25" customHeight="1" thickBot="1" x14ac:dyDescent="0.3">
      <c r="A524" s="18" t="s">
        <v>592</v>
      </c>
      <c r="B524" s="36">
        <v>10</v>
      </c>
      <c r="C524" s="36" t="s">
        <v>231</v>
      </c>
      <c r="D524" s="36" t="s">
        <v>409</v>
      </c>
      <c r="E524" s="36"/>
      <c r="F524" s="17">
        <f t="shared" si="75"/>
        <v>928.6</v>
      </c>
      <c r="G524" s="17">
        <f t="shared" si="75"/>
        <v>513</v>
      </c>
      <c r="H524" s="17">
        <f t="shared" si="75"/>
        <v>478.2</v>
      </c>
      <c r="I524" s="17">
        <f t="shared" si="75"/>
        <v>503</v>
      </c>
    </row>
    <row r="525" spans="1:9" ht="15.75" thickBot="1" x14ac:dyDescent="0.3">
      <c r="A525" s="18" t="s">
        <v>185</v>
      </c>
      <c r="B525" s="36">
        <v>10</v>
      </c>
      <c r="C525" s="36" t="s">
        <v>231</v>
      </c>
      <c r="D525" s="36" t="s">
        <v>410</v>
      </c>
      <c r="E525" s="36"/>
      <c r="F525" s="17">
        <f t="shared" si="75"/>
        <v>928.6</v>
      </c>
      <c r="G525" s="17">
        <f t="shared" si="75"/>
        <v>513</v>
      </c>
      <c r="H525" s="17">
        <f t="shared" si="75"/>
        <v>478.2</v>
      </c>
      <c r="I525" s="17">
        <f t="shared" si="75"/>
        <v>503</v>
      </c>
    </row>
    <row r="526" spans="1:9" ht="28.5" customHeight="1" thickBot="1" x14ac:dyDescent="0.3">
      <c r="A526" s="18" t="s">
        <v>176</v>
      </c>
      <c r="B526" s="36">
        <v>10</v>
      </c>
      <c r="C526" s="36" t="s">
        <v>231</v>
      </c>
      <c r="D526" s="36" t="s">
        <v>410</v>
      </c>
      <c r="E526" s="36">
        <v>320</v>
      </c>
      <c r="F526" s="17">
        <v>928.6</v>
      </c>
      <c r="G526" s="17">
        <v>513</v>
      </c>
      <c r="H526" s="17">
        <v>478.2</v>
      </c>
      <c r="I526" s="17">
        <v>503</v>
      </c>
    </row>
    <row r="527" spans="1:9" ht="64.5" thickBot="1" x14ac:dyDescent="0.3">
      <c r="A527" s="18" t="s">
        <v>411</v>
      </c>
      <c r="B527" s="36">
        <v>10</v>
      </c>
      <c r="C527" s="36" t="s">
        <v>231</v>
      </c>
      <c r="D527" s="36" t="s">
        <v>412</v>
      </c>
      <c r="E527" s="36"/>
      <c r="F527" s="17">
        <f t="shared" ref="F527:I529" si="76">F528</f>
        <v>3790.5</v>
      </c>
      <c r="G527" s="17">
        <f t="shared" si="76"/>
        <v>290.7</v>
      </c>
      <c r="H527" s="17">
        <f t="shared" si="76"/>
        <v>415</v>
      </c>
      <c r="I527" s="17">
        <f t="shared" si="76"/>
        <v>108.2</v>
      </c>
    </row>
    <row r="528" spans="1:9" ht="64.5" thickBot="1" x14ac:dyDescent="0.3">
      <c r="A528" s="18" t="s">
        <v>186</v>
      </c>
      <c r="B528" s="36">
        <v>10</v>
      </c>
      <c r="C528" s="36" t="s">
        <v>231</v>
      </c>
      <c r="D528" s="36" t="s">
        <v>413</v>
      </c>
      <c r="E528" s="36"/>
      <c r="F528" s="17">
        <f t="shared" si="76"/>
        <v>3790.5</v>
      </c>
      <c r="G528" s="34">
        <f t="shared" si="76"/>
        <v>290.7</v>
      </c>
      <c r="H528" s="34">
        <f t="shared" si="76"/>
        <v>415</v>
      </c>
      <c r="I528" s="34">
        <f t="shared" si="76"/>
        <v>108.2</v>
      </c>
    </row>
    <row r="529" spans="1:9" ht="51.75" thickBot="1" x14ac:dyDescent="0.3">
      <c r="A529" s="18" t="s">
        <v>187</v>
      </c>
      <c r="B529" s="36">
        <v>10</v>
      </c>
      <c r="C529" s="36" t="s">
        <v>231</v>
      </c>
      <c r="D529" s="36" t="s">
        <v>414</v>
      </c>
      <c r="E529" s="36"/>
      <c r="F529" s="17">
        <f t="shared" si="76"/>
        <v>3790.5</v>
      </c>
      <c r="G529" s="34">
        <f t="shared" si="76"/>
        <v>290.7</v>
      </c>
      <c r="H529" s="34">
        <f t="shared" si="76"/>
        <v>415</v>
      </c>
      <c r="I529" s="34">
        <f t="shared" si="76"/>
        <v>108.2</v>
      </c>
    </row>
    <row r="530" spans="1:9" ht="30" customHeight="1" thickBot="1" x14ac:dyDescent="0.3">
      <c r="A530" s="18" t="s">
        <v>176</v>
      </c>
      <c r="B530" s="36">
        <v>10</v>
      </c>
      <c r="C530" s="36" t="s">
        <v>231</v>
      </c>
      <c r="D530" s="36" t="s">
        <v>414</v>
      </c>
      <c r="E530" s="36">
        <v>320</v>
      </c>
      <c r="F530" s="17">
        <v>3790.5</v>
      </c>
      <c r="G530" s="34">
        <v>290.7</v>
      </c>
      <c r="H530" s="34">
        <v>415</v>
      </c>
      <c r="I530" s="34">
        <v>108.2</v>
      </c>
    </row>
    <row r="531" spans="1:9" ht="81.75" customHeight="1" thickBot="1" x14ac:dyDescent="0.3">
      <c r="A531" s="18" t="s">
        <v>337</v>
      </c>
      <c r="B531" s="36">
        <v>10</v>
      </c>
      <c r="C531" s="36" t="s">
        <v>231</v>
      </c>
      <c r="D531" s="36" t="s">
        <v>296</v>
      </c>
      <c r="E531" s="36"/>
      <c r="F531" s="17">
        <f t="shared" ref="F531:I534" si="77">F532</f>
        <v>578</v>
      </c>
      <c r="G531" s="17">
        <f t="shared" si="77"/>
        <v>351.2</v>
      </c>
      <c r="H531" s="17">
        <f t="shared" si="77"/>
        <v>2494.3000000000002</v>
      </c>
      <c r="I531" s="17">
        <f t="shared" si="77"/>
        <v>351.2</v>
      </c>
    </row>
    <row r="532" spans="1:9" ht="68.25" customHeight="1" thickBot="1" x14ac:dyDescent="0.3">
      <c r="A532" s="18" t="s">
        <v>593</v>
      </c>
      <c r="B532" s="36">
        <v>10</v>
      </c>
      <c r="C532" s="36" t="s">
        <v>231</v>
      </c>
      <c r="D532" s="36" t="s">
        <v>415</v>
      </c>
      <c r="E532" s="36"/>
      <c r="F532" s="17">
        <f t="shared" si="77"/>
        <v>578</v>
      </c>
      <c r="G532" s="17">
        <f t="shared" si="77"/>
        <v>351.2</v>
      </c>
      <c r="H532" s="17">
        <f t="shared" si="77"/>
        <v>2494.3000000000002</v>
      </c>
      <c r="I532" s="17">
        <f t="shared" si="77"/>
        <v>351.2</v>
      </c>
    </row>
    <row r="533" spans="1:9" ht="80.25" customHeight="1" thickBot="1" x14ac:dyDescent="0.3">
      <c r="A533" s="18" t="s">
        <v>188</v>
      </c>
      <c r="B533" s="36">
        <v>10</v>
      </c>
      <c r="C533" s="36" t="s">
        <v>231</v>
      </c>
      <c r="D533" s="36" t="s">
        <v>416</v>
      </c>
      <c r="E533" s="36"/>
      <c r="F533" s="17">
        <f t="shared" si="77"/>
        <v>578</v>
      </c>
      <c r="G533" s="17">
        <f t="shared" si="77"/>
        <v>351.2</v>
      </c>
      <c r="H533" s="17">
        <f t="shared" si="77"/>
        <v>2494.3000000000002</v>
      </c>
      <c r="I533" s="17">
        <f t="shared" si="77"/>
        <v>351.2</v>
      </c>
    </row>
    <row r="534" spans="1:9" ht="26.25" thickBot="1" x14ac:dyDescent="0.3">
      <c r="A534" s="18" t="s">
        <v>189</v>
      </c>
      <c r="B534" s="36">
        <v>10</v>
      </c>
      <c r="C534" s="36" t="s">
        <v>231</v>
      </c>
      <c r="D534" s="36" t="s">
        <v>417</v>
      </c>
      <c r="E534" s="36"/>
      <c r="F534" s="17">
        <f t="shared" si="77"/>
        <v>578</v>
      </c>
      <c r="G534" s="17">
        <f t="shared" si="77"/>
        <v>351.2</v>
      </c>
      <c r="H534" s="17">
        <f t="shared" si="77"/>
        <v>2494.3000000000002</v>
      </c>
      <c r="I534" s="17">
        <f t="shared" si="77"/>
        <v>351.2</v>
      </c>
    </row>
    <row r="535" spans="1:9" ht="145.5" customHeight="1" thickBot="1" x14ac:dyDescent="0.3">
      <c r="A535" s="18" t="s">
        <v>190</v>
      </c>
      <c r="B535" s="36">
        <v>10</v>
      </c>
      <c r="C535" s="36" t="s">
        <v>231</v>
      </c>
      <c r="D535" s="36" t="s">
        <v>418</v>
      </c>
      <c r="E535" s="36"/>
      <c r="F535" s="17">
        <f>F536+F537</f>
        <v>578</v>
      </c>
      <c r="G535" s="17">
        <f>G536+G537</f>
        <v>351.2</v>
      </c>
      <c r="H535" s="17">
        <f>H536+H537</f>
        <v>2494.3000000000002</v>
      </c>
      <c r="I535" s="17">
        <f>I536+I537</f>
        <v>351.2</v>
      </c>
    </row>
    <row r="536" spans="1:9" ht="39" thickBot="1" x14ac:dyDescent="0.3">
      <c r="A536" s="18" t="s">
        <v>191</v>
      </c>
      <c r="B536" s="36">
        <v>10</v>
      </c>
      <c r="C536" s="36" t="s">
        <v>231</v>
      </c>
      <c r="D536" s="36" t="s">
        <v>418</v>
      </c>
      <c r="E536" s="36">
        <v>240</v>
      </c>
      <c r="F536" s="34">
        <v>8.6</v>
      </c>
      <c r="G536" s="34">
        <v>5.2</v>
      </c>
      <c r="H536" s="34">
        <v>36.9</v>
      </c>
      <c r="I536" s="34">
        <v>5.2</v>
      </c>
    </row>
    <row r="537" spans="1:9" ht="30" customHeight="1" thickBot="1" x14ac:dyDescent="0.3">
      <c r="A537" s="18" t="s">
        <v>176</v>
      </c>
      <c r="B537" s="36">
        <v>10</v>
      </c>
      <c r="C537" s="36" t="s">
        <v>231</v>
      </c>
      <c r="D537" s="36" t="s">
        <v>418</v>
      </c>
      <c r="E537" s="36">
        <v>320</v>
      </c>
      <c r="F537" s="34">
        <v>569.4</v>
      </c>
      <c r="G537" s="34">
        <v>346</v>
      </c>
      <c r="H537" s="34">
        <v>2457.4</v>
      </c>
      <c r="I537" s="34">
        <v>346</v>
      </c>
    </row>
    <row r="538" spans="1:9" ht="25.5" customHeight="1" thickBot="1" x14ac:dyDescent="0.3">
      <c r="A538" s="18" t="s">
        <v>40</v>
      </c>
      <c r="B538" s="60" t="s">
        <v>432</v>
      </c>
      <c r="C538" s="60" t="s">
        <v>231</v>
      </c>
      <c r="D538" s="60" t="s">
        <v>39</v>
      </c>
      <c r="E538" s="60"/>
      <c r="F538" s="59">
        <f>F539</f>
        <v>100</v>
      </c>
      <c r="G538" s="59">
        <f>G539</f>
        <v>0</v>
      </c>
      <c r="H538" s="59"/>
      <c r="I538" s="59">
        <f>I539</f>
        <v>0</v>
      </c>
    </row>
    <row r="539" spans="1:9" ht="27" customHeight="1" thickBot="1" x14ac:dyDescent="0.3">
      <c r="A539" s="18" t="s">
        <v>686</v>
      </c>
      <c r="B539" s="60" t="s">
        <v>432</v>
      </c>
      <c r="C539" s="60" t="s">
        <v>231</v>
      </c>
      <c r="D539" s="60" t="s">
        <v>41</v>
      </c>
      <c r="E539" s="60"/>
      <c r="F539" s="59">
        <f>F540</f>
        <v>100</v>
      </c>
      <c r="G539" s="59">
        <f>G540</f>
        <v>0</v>
      </c>
      <c r="H539" s="59"/>
      <c r="I539" s="59">
        <f>I540</f>
        <v>0</v>
      </c>
    </row>
    <row r="540" spans="1:9" ht="22.5" customHeight="1" thickBot="1" x14ac:dyDescent="0.3">
      <c r="A540" s="18" t="s">
        <v>679</v>
      </c>
      <c r="B540" s="60" t="s">
        <v>432</v>
      </c>
      <c r="C540" s="60" t="s">
        <v>231</v>
      </c>
      <c r="D540" s="65" t="s">
        <v>41</v>
      </c>
      <c r="E540" s="60" t="s">
        <v>678</v>
      </c>
      <c r="F540" s="59">
        <v>100</v>
      </c>
      <c r="G540" s="59">
        <v>0</v>
      </c>
      <c r="H540" s="59"/>
      <c r="I540" s="59">
        <v>0</v>
      </c>
    </row>
    <row r="541" spans="1:9" ht="39" thickBot="1" x14ac:dyDescent="0.3">
      <c r="A541" s="18" t="s">
        <v>178</v>
      </c>
      <c r="B541" s="36">
        <v>10</v>
      </c>
      <c r="C541" s="36" t="s">
        <v>231</v>
      </c>
      <c r="D541" s="36" t="s">
        <v>179</v>
      </c>
      <c r="E541" s="36"/>
      <c r="F541" s="34">
        <f>F542</f>
        <v>9</v>
      </c>
      <c r="G541" s="34">
        <f>G542</f>
        <v>9</v>
      </c>
      <c r="H541" s="34">
        <f>H542</f>
        <v>7</v>
      </c>
      <c r="I541" s="34">
        <f>I542</f>
        <v>9</v>
      </c>
    </row>
    <row r="542" spans="1:9" ht="26.25" thickBot="1" x14ac:dyDescent="0.3">
      <c r="A542" s="18" t="s">
        <v>594</v>
      </c>
      <c r="B542" s="36">
        <v>10</v>
      </c>
      <c r="C542" s="36" t="s">
        <v>231</v>
      </c>
      <c r="D542" s="36" t="s">
        <v>180</v>
      </c>
      <c r="E542" s="36"/>
      <c r="F542" s="34">
        <f>F543</f>
        <v>9</v>
      </c>
      <c r="G542" s="34">
        <f t="shared" ref="G542:I542" si="78">G543</f>
        <v>9</v>
      </c>
      <c r="H542" s="34">
        <f t="shared" si="78"/>
        <v>7</v>
      </c>
      <c r="I542" s="34">
        <f t="shared" si="78"/>
        <v>9</v>
      </c>
    </row>
    <row r="543" spans="1:9" ht="28.5" customHeight="1" thickBot="1" x14ac:dyDescent="0.3">
      <c r="A543" s="18" t="s">
        <v>181</v>
      </c>
      <c r="B543" s="36">
        <v>10</v>
      </c>
      <c r="C543" s="36" t="s">
        <v>231</v>
      </c>
      <c r="D543" s="36" t="s">
        <v>180</v>
      </c>
      <c r="E543" s="36" t="s">
        <v>434</v>
      </c>
      <c r="F543" s="34">
        <v>9</v>
      </c>
      <c r="G543" s="34">
        <v>9</v>
      </c>
      <c r="H543" s="34">
        <v>7</v>
      </c>
      <c r="I543" s="34">
        <v>9</v>
      </c>
    </row>
    <row r="544" spans="1:9" ht="26.25" thickBot="1" x14ac:dyDescent="0.3">
      <c r="A544" s="18" t="s">
        <v>192</v>
      </c>
      <c r="B544" s="36">
        <v>10</v>
      </c>
      <c r="C544" s="36" t="s">
        <v>234</v>
      </c>
      <c r="D544" s="36"/>
      <c r="E544" s="36"/>
      <c r="F544" s="17">
        <f t="shared" ref="F544:I546" si="79">F545</f>
        <v>186.1</v>
      </c>
      <c r="G544" s="17" t="str">
        <f t="shared" si="79"/>
        <v>189,4</v>
      </c>
      <c r="H544" s="17">
        <f t="shared" si="79"/>
        <v>189.4</v>
      </c>
      <c r="I544" s="17">
        <f t="shared" si="79"/>
        <v>189.4</v>
      </c>
    </row>
    <row r="545" spans="1:9" ht="39" thickBot="1" x14ac:dyDescent="0.3">
      <c r="A545" s="18" t="s">
        <v>193</v>
      </c>
      <c r="B545" s="36">
        <v>10</v>
      </c>
      <c r="C545" s="36" t="s">
        <v>234</v>
      </c>
      <c r="D545" s="36" t="s">
        <v>194</v>
      </c>
      <c r="E545" s="36"/>
      <c r="F545" s="17">
        <f t="shared" si="79"/>
        <v>186.1</v>
      </c>
      <c r="G545" s="17" t="str">
        <f t="shared" si="79"/>
        <v>189,4</v>
      </c>
      <c r="H545" s="17">
        <f t="shared" si="79"/>
        <v>189.4</v>
      </c>
      <c r="I545" s="17">
        <f t="shared" si="79"/>
        <v>189.4</v>
      </c>
    </row>
    <row r="546" spans="1:9" ht="51.75" thickBot="1" x14ac:dyDescent="0.3">
      <c r="A546" s="18" t="s">
        <v>45</v>
      </c>
      <c r="B546" s="36">
        <v>10</v>
      </c>
      <c r="C546" s="36" t="s">
        <v>234</v>
      </c>
      <c r="D546" s="36" t="s">
        <v>195</v>
      </c>
      <c r="E546" s="36"/>
      <c r="F546" s="17">
        <f t="shared" si="79"/>
        <v>186.1</v>
      </c>
      <c r="G546" s="17" t="str">
        <f t="shared" si="79"/>
        <v>189,4</v>
      </c>
      <c r="H546" s="17">
        <f t="shared" si="79"/>
        <v>189.4</v>
      </c>
      <c r="I546" s="17">
        <f t="shared" si="79"/>
        <v>189.4</v>
      </c>
    </row>
    <row r="547" spans="1:9" ht="51.75" thickBot="1" x14ac:dyDescent="0.3">
      <c r="A547" s="18" t="s">
        <v>47</v>
      </c>
      <c r="B547" s="36">
        <v>10</v>
      </c>
      <c r="C547" s="36" t="s">
        <v>234</v>
      </c>
      <c r="D547" s="36" t="s">
        <v>195</v>
      </c>
      <c r="E547" s="36">
        <v>630</v>
      </c>
      <c r="F547" s="17">
        <v>186.1</v>
      </c>
      <c r="G547" s="17" t="s">
        <v>222</v>
      </c>
      <c r="H547" s="17">
        <v>189.4</v>
      </c>
      <c r="I547" s="17">
        <v>189.4</v>
      </c>
    </row>
    <row r="548" spans="1:9" ht="26.25" thickBot="1" x14ac:dyDescent="0.3">
      <c r="A548" s="22" t="s">
        <v>196</v>
      </c>
      <c r="B548" s="39">
        <v>11</v>
      </c>
      <c r="C548" s="39" t="s">
        <v>229</v>
      </c>
      <c r="D548" s="39"/>
      <c r="E548" s="39"/>
      <c r="F548" s="26">
        <f>F549+F570</f>
        <v>9988.6</v>
      </c>
      <c r="G548" s="26">
        <f>G549+G570</f>
        <v>9586.9</v>
      </c>
      <c r="H548" s="26">
        <f>H549+H570</f>
        <v>6525.0999999999995</v>
      </c>
      <c r="I548" s="26">
        <f>I549+I570</f>
        <v>9895.4</v>
      </c>
    </row>
    <row r="549" spans="1:9" s="35" customFormat="1" ht="15.75" thickBot="1" x14ac:dyDescent="0.3">
      <c r="A549" s="28" t="s">
        <v>197</v>
      </c>
      <c r="B549" s="40">
        <v>11</v>
      </c>
      <c r="C549" s="40" t="s">
        <v>228</v>
      </c>
      <c r="D549" s="40"/>
      <c r="E549" s="40"/>
      <c r="F549" s="47">
        <f>F551+F565</f>
        <v>371.9</v>
      </c>
      <c r="G549" s="78">
        <f t="shared" ref="G549:I549" si="80">G551+G565</f>
        <v>181.89999999999998</v>
      </c>
      <c r="H549" s="78">
        <f t="shared" si="80"/>
        <v>181.89999999999998</v>
      </c>
      <c r="I549" s="78">
        <f t="shared" si="80"/>
        <v>182.89999999999998</v>
      </c>
    </row>
    <row r="550" spans="1:9" s="35" customFormat="1" ht="54" customHeight="1" thickBot="1" x14ac:dyDescent="0.3">
      <c r="A550" s="28" t="s">
        <v>419</v>
      </c>
      <c r="B550" s="40" t="s">
        <v>495</v>
      </c>
      <c r="C550" s="40" t="s">
        <v>228</v>
      </c>
      <c r="D550" s="40" t="s">
        <v>420</v>
      </c>
      <c r="E550" s="40"/>
      <c r="F550" s="47">
        <v>178.7</v>
      </c>
      <c r="G550" s="47">
        <v>181.9</v>
      </c>
      <c r="H550" s="47"/>
      <c r="I550" s="47">
        <v>182.9</v>
      </c>
    </row>
    <row r="551" spans="1:9" ht="29.45" customHeight="1" thickBot="1" x14ac:dyDescent="0.3">
      <c r="A551" s="28" t="s">
        <v>614</v>
      </c>
      <c r="B551" s="38">
        <v>11</v>
      </c>
      <c r="C551" s="38" t="s">
        <v>228</v>
      </c>
      <c r="D551" s="38" t="s">
        <v>421</v>
      </c>
      <c r="E551" s="38"/>
      <c r="F551" s="17">
        <f>F552+F555+F558+F561</f>
        <v>178.7</v>
      </c>
      <c r="G551" s="17">
        <f>G552+G555+G558+G561</f>
        <v>181.89999999999998</v>
      </c>
      <c r="H551" s="17">
        <f>H552+H555+H558+H561</f>
        <v>181.89999999999998</v>
      </c>
      <c r="I551" s="17">
        <f>I552+I555+I558+I561</f>
        <v>182.89999999999998</v>
      </c>
    </row>
    <row r="552" spans="1:9" ht="39" thickBot="1" x14ac:dyDescent="0.3">
      <c r="A552" s="18" t="s">
        <v>198</v>
      </c>
      <c r="B552" s="38">
        <v>11</v>
      </c>
      <c r="C552" s="38" t="s">
        <v>228</v>
      </c>
      <c r="D552" s="38" t="s">
        <v>422</v>
      </c>
      <c r="E552" s="38"/>
      <c r="F552" s="17" t="str">
        <f>F553</f>
        <v>2,0</v>
      </c>
      <c r="G552" s="17" t="str">
        <f t="shared" ref="G552:I553" si="81">G553</f>
        <v>2,0</v>
      </c>
      <c r="H552" s="17">
        <f t="shared" si="81"/>
        <v>2</v>
      </c>
      <c r="I552" s="17" t="str">
        <f t="shared" si="81"/>
        <v>2,0</v>
      </c>
    </row>
    <row r="553" spans="1:9" ht="26.25" thickBot="1" x14ac:dyDescent="0.3">
      <c r="A553" s="18" t="s">
        <v>199</v>
      </c>
      <c r="B553" s="38">
        <v>11</v>
      </c>
      <c r="C553" s="38" t="s">
        <v>228</v>
      </c>
      <c r="D553" s="38" t="s">
        <v>595</v>
      </c>
      <c r="E553" s="38"/>
      <c r="F553" s="17" t="str">
        <f>F554</f>
        <v>2,0</v>
      </c>
      <c r="G553" s="17" t="str">
        <f t="shared" si="81"/>
        <v>2,0</v>
      </c>
      <c r="H553" s="17">
        <f t="shared" si="81"/>
        <v>2</v>
      </c>
      <c r="I553" s="17" t="str">
        <f t="shared" si="81"/>
        <v>2,0</v>
      </c>
    </row>
    <row r="554" spans="1:9" ht="39" thickBot="1" x14ac:dyDescent="0.3">
      <c r="A554" s="18" t="s">
        <v>19</v>
      </c>
      <c r="B554" s="38">
        <v>11</v>
      </c>
      <c r="C554" s="38" t="s">
        <v>228</v>
      </c>
      <c r="D554" s="38" t="s">
        <v>596</v>
      </c>
      <c r="E554" s="38">
        <v>240</v>
      </c>
      <c r="F554" s="17" t="s">
        <v>223</v>
      </c>
      <c r="G554" s="17" t="s">
        <v>223</v>
      </c>
      <c r="H554" s="17">
        <v>2</v>
      </c>
      <c r="I554" s="17" t="s">
        <v>223</v>
      </c>
    </row>
    <row r="555" spans="1:9" ht="67.5" customHeight="1" thickBot="1" x14ac:dyDescent="0.3">
      <c r="A555" s="18" t="s">
        <v>200</v>
      </c>
      <c r="B555" s="38">
        <v>11</v>
      </c>
      <c r="C555" s="38" t="s">
        <v>228</v>
      </c>
      <c r="D555" s="38" t="s">
        <v>423</v>
      </c>
      <c r="E555" s="38"/>
      <c r="F555" s="17" t="str">
        <f>F556</f>
        <v>8,0</v>
      </c>
      <c r="G555" s="17" t="str">
        <f t="shared" ref="G555:I556" si="82">G556</f>
        <v>8,0</v>
      </c>
      <c r="H555" s="17">
        <f t="shared" si="82"/>
        <v>8</v>
      </c>
      <c r="I555" s="17" t="str">
        <f t="shared" si="82"/>
        <v>8,0</v>
      </c>
    </row>
    <row r="556" spans="1:9" ht="26.25" thickBot="1" x14ac:dyDescent="0.3">
      <c r="A556" s="18" t="s">
        <v>199</v>
      </c>
      <c r="B556" s="38">
        <v>11</v>
      </c>
      <c r="C556" s="38" t="s">
        <v>228</v>
      </c>
      <c r="D556" s="38" t="s">
        <v>597</v>
      </c>
      <c r="E556" s="38"/>
      <c r="F556" s="17" t="str">
        <f>F557</f>
        <v>8,0</v>
      </c>
      <c r="G556" s="17" t="str">
        <f t="shared" si="82"/>
        <v>8,0</v>
      </c>
      <c r="H556" s="17">
        <f t="shared" si="82"/>
        <v>8</v>
      </c>
      <c r="I556" s="17" t="str">
        <f t="shared" si="82"/>
        <v>8,0</v>
      </c>
    </row>
    <row r="557" spans="1:9" ht="39" thickBot="1" x14ac:dyDescent="0.3">
      <c r="A557" s="18" t="s">
        <v>19</v>
      </c>
      <c r="B557" s="38">
        <v>11</v>
      </c>
      <c r="C557" s="38" t="s">
        <v>228</v>
      </c>
      <c r="D557" s="38" t="s">
        <v>597</v>
      </c>
      <c r="E557" s="38">
        <v>240</v>
      </c>
      <c r="F557" s="17" t="s">
        <v>224</v>
      </c>
      <c r="G557" s="17" t="s">
        <v>224</v>
      </c>
      <c r="H557" s="17">
        <v>8</v>
      </c>
      <c r="I557" s="17" t="s">
        <v>224</v>
      </c>
    </row>
    <row r="558" spans="1:9" ht="39" thickBot="1" x14ac:dyDescent="0.3">
      <c r="A558" s="18" t="s">
        <v>201</v>
      </c>
      <c r="B558" s="38">
        <v>11</v>
      </c>
      <c r="C558" s="38" t="s">
        <v>228</v>
      </c>
      <c r="D558" s="38" t="s">
        <v>598</v>
      </c>
      <c r="E558" s="38"/>
      <c r="F558" s="17" t="str">
        <f t="shared" ref="F558:I559" si="83">F559</f>
        <v>20,0</v>
      </c>
      <c r="G558" s="17" t="str">
        <f t="shared" si="83"/>
        <v>20,0</v>
      </c>
      <c r="H558" s="17">
        <f t="shared" si="83"/>
        <v>20</v>
      </c>
      <c r="I558" s="17" t="str">
        <f t="shared" si="83"/>
        <v>20,0</v>
      </c>
    </row>
    <row r="559" spans="1:9" ht="26.25" thickBot="1" x14ac:dyDescent="0.3">
      <c r="A559" s="18" t="s">
        <v>199</v>
      </c>
      <c r="B559" s="38">
        <v>11</v>
      </c>
      <c r="C559" s="38" t="s">
        <v>228</v>
      </c>
      <c r="D559" s="38" t="s">
        <v>599</v>
      </c>
      <c r="E559" s="38"/>
      <c r="F559" s="17" t="str">
        <f t="shared" si="83"/>
        <v>20,0</v>
      </c>
      <c r="G559" s="17" t="str">
        <f t="shared" si="83"/>
        <v>20,0</v>
      </c>
      <c r="H559" s="17">
        <f t="shared" si="83"/>
        <v>20</v>
      </c>
      <c r="I559" s="17" t="str">
        <f t="shared" si="83"/>
        <v>20,0</v>
      </c>
    </row>
    <row r="560" spans="1:9" ht="39" thickBot="1" x14ac:dyDescent="0.3">
      <c r="A560" s="18" t="s">
        <v>19</v>
      </c>
      <c r="B560" s="38">
        <v>11</v>
      </c>
      <c r="C560" s="38" t="s">
        <v>228</v>
      </c>
      <c r="D560" s="38" t="s">
        <v>599</v>
      </c>
      <c r="E560" s="38">
        <v>240</v>
      </c>
      <c r="F560" s="17" t="s">
        <v>221</v>
      </c>
      <c r="G560" s="17" t="s">
        <v>221</v>
      </c>
      <c r="H560" s="17">
        <v>20</v>
      </c>
      <c r="I560" s="17" t="s">
        <v>221</v>
      </c>
    </row>
    <row r="561" spans="1:9" ht="51.75" thickBot="1" x14ac:dyDescent="0.3">
      <c r="A561" s="18" t="s">
        <v>202</v>
      </c>
      <c r="B561" s="38">
        <v>11</v>
      </c>
      <c r="C561" s="38" t="s">
        <v>228</v>
      </c>
      <c r="D561" s="38" t="s">
        <v>600</v>
      </c>
      <c r="E561" s="38"/>
      <c r="F561" s="17">
        <f>F562</f>
        <v>148.69999999999999</v>
      </c>
      <c r="G561" s="17">
        <f>G562</f>
        <v>151.89999999999998</v>
      </c>
      <c r="H561" s="17">
        <f>H562</f>
        <v>151.89999999999998</v>
      </c>
      <c r="I561" s="17">
        <f>I562</f>
        <v>152.89999999999998</v>
      </c>
    </row>
    <row r="562" spans="1:9" ht="26.25" thickBot="1" x14ac:dyDescent="0.3">
      <c r="A562" s="18" t="s">
        <v>199</v>
      </c>
      <c r="B562" s="38">
        <v>11</v>
      </c>
      <c r="C562" s="38" t="s">
        <v>228</v>
      </c>
      <c r="D562" s="38" t="s">
        <v>601</v>
      </c>
      <c r="E562" s="38"/>
      <c r="F562" s="17">
        <f>F563+F564</f>
        <v>148.69999999999999</v>
      </c>
      <c r="G562" s="17">
        <f>G563+G564</f>
        <v>151.89999999999998</v>
      </c>
      <c r="H562" s="17">
        <f>H563+H564</f>
        <v>151.89999999999998</v>
      </c>
      <c r="I562" s="17">
        <f>I563+I564</f>
        <v>152.89999999999998</v>
      </c>
    </row>
    <row r="563" spans="1:9" ht="39" thickBot="1" x14ac:dyDescent="0.3">
      <c r="A563" s="18" t="s">
        <v>203</v>
      </c>
      <c r="B563" s="38">
        <v>11</v>
      </c>
      <c r="C563" s="38" t="s">
        <v>228</v>
      </c>
      <c r="D563" s="38" t="s">
        <v>601</v>
      </c>
      <c r="E563" s="38">
        <v>240</v>
      </c>
      <c r="F563" s="17">
        <v>102.4</v>
      </c>
      <c r="G563" s="17" t="s">
        <v>225</v>
      </c>
      <c r="H563" s="17">
        <v>105.6</v>
      </c>
      <c r="I563" s="17">
        <v>106.6</v>
      </c>
    </row>
    <row r="564" spans="1:9" ht="15.75" thickBot="1" x14ac:dyDescent="0.3">
      <c r="A564" s="18" t="s">
        <v>54</v>
      </c>
      <c r="B564" s="38">
        <v>11</v>
      </c>
      <c r="C564" s="38" t="s">
        <v>228</v>
      </c>
      <c r="D564" s="38" t="s">
        <v>601</v>
      </c>
      <c r="E564" s="38">
        <v>610</v>
      </c>
      <c r="F564" s="17">
        <v>46.3</v>
      </c>
      <c r="G564" s="17" t="s">
        <v>226</v>
      </c>
      <c r="H564" s="17">
        <v>46.3</v>
      </c>
      <c r="I564" s="17">
        <v>46.3</v>
      </c>
    </row>
    <row r="565" spans="1:9" ht="51.75" thickBot="1" x14ac:dyDescent="0.3">
      <c r="A565" s="18" t="s">
        <v>509</v>
      </c>
      <c r="B565" s="76">
        <v>11</v>
      </c>
      <c r="C565" s="76" t="s">
        <v>228</v>
      </c>
      <c r="D565" s="76" t="s">
        <v>99</v>
      </c>
      <c r="E565" s="76"/>
      <c r="F565" s="77">
        <f>F566</f>
        <v>193.2</v>
      </c>
      <c r="G565" s="77">
        <f t="shared" ref="G565:I565" si="84">G566</f>
        <v>0</v>
      </c>
      <c r="H565" s="77">
        <f t="shared" si="84"/>
        <v>0</v>
      </c>
      <c r="I565" s="77">
        <f t="shared" si="84"/>
        <v>0</v>
      </c>
    </row>
    <row r="566" spans="1:9" ht="51.75" thickBot="1" x14ac:dyDescent="0.3">
      <c r="A566" s="18" t="s">
        <v>610</v>
      </c>
      <c r="B566" s="76">
        <v>11</v>
      </c>
      <c r="C566" s="76" t="s">
        <v>228</v>
      </c>
      <c r="D566" s="76" t="s">
        <v>435</v>
      </c>
      <c r="E566" s="76"/>
      <c r="F566" s="77">
        <f>F567</f>
        <v>193.2</v>
      </c>
      <c r="G566" s="77">
        <f t="shared" ref="G566:I566" si="85">G567</f>
        <v>0</v>
      </c>
      <c r="H566" s="77">
        <f t="shared" si="85"/>
        <v>0</v>
      </c>
      <c r="I566" s="77">
        <f t="shared" si="85"/>
        <v>0</v>
      </c>
    </row>
    <row r="567" spans="1:9" ht="39" thickBot="1" x14ac:dyDescent="0.3">
      <c r="A567" s="18" t="s">
        <v>542</v>
      </c>
      <c r="B567" s="76">
        <v>11</v>
      </c>
      <c r="C567" s="76" t="s">
        <v>228</v>
      </c>
      <c r="D567" s="76" t="s">
        <v>616</v>
      </c>
      <c r="E567" s="76"/>
      <c r="F567" s="77">
        <f>F568</f>
        <v>193.2</v>
      </c>
      <c r="G567" s="77">
        <f t="shared" ref="G567:I567" si="86">G568</f>
        <v>0</v>
      </c>
      <c r="H567" s="77">
        <f t="shared" si="86"/>
        <v>0</v>
      </c>
      <c r="I567" s="77">
        <f t="shared" si="86"/>
        <v>0</v>
      </c>
    </row>
    <row r="568" spans="1:9" ht="39" thickBot="1" x14ac:dyDescent="0.3">
      <c r="A568" s="28" t="s">
        <v>543</v>
      </c>
      <c r="B568" s="76">
        <v>11</v>
      </c>
      <c r="C568" s="76" t="s">
        <v>228</v>
      </c>
      <c r="D568" s="76" t="s">
        <v>617</v>
      </c>
      <c r="E568" s="76"/>
      <c r="F568" s="77">
        <f>F569</f>
        <v>193.2</v>
      </c>
      <c r="G568" s="77">
        <f t="shared" ref="G568:I568" si="87">G569</f>
        <v>0</v>
      </c>
      <c r="H568" s="77">
        <f t="shared" si="87"/>
        <v>0</v>
      </c>
      <c r="I568" s="77">
        <f t="shared" si="87"/>
        <v>0</v>
      </c>
    </row>
    <row r="569" spans="1:9" ht="39" thickBot="1" x14ac:dyDescent="0.3">
      <c r="A569" s="28" t="s">
        <v>19</v>
      </c>
      <c r="B569" s="76">
        <v>11</v>
      </c>
      <c r="C569" s="76" t="s">
        <v>228</v>
      </c>
      <c r="D569" s="76" t="s">
        <v>617</v>
      </c>
      <c r="E569" s="76" t="s">
        <v>266</v>
      </c>
      <c r="F569" s="77">
        <v>193.2</v>
      </c>
      <c r="G569" s="77">
        <v>0</v>
      </c>
      <c r="H569" s="77"/>
      <c r="I569" s="77">
        <v>0</v>
      </c>
    </row>
    <row r="570" spans="1:9" ht="15.75" thickBot="1" x14ac:dyDescent="0.3">
      <c r="A570" s="18" t="s">
        <v>204</v>
      </c>
      <c r="B570" s="38">
        <v>11</v>
      </c>
      <c r="C570" s="38" t="s">
        <v>230</v>
      </c>
      <c r="D570" s="38"/>
      <c r="E570" s="38"/>
      <c r="F570" s="17">
        <f t="shared" ref="F570:I571" si="88">F571</f>
        <v>9616.7000000000007</v>
      </c>
      <c r="G570" s="17">
        <f t="shared" si="88"/>
        <v>9405</v>
      </c>
      <c r="H570" s="17">
        <f t="shared" si="88"/>
        <v>6343.2</v>
      </c>
      <c r="I570" s="17">
        <f t="shared" si="88"/>
        <v>9712.5</v>
      </c>
    </row>
    <row r="571" spans="1:9" ht="53.25" customHeight="1" thickBot="1" x14ac:dyDescent="0.3">
      <c r="A571" s="18" t="s">
        <v>419</v>
      </c>
      <c r="B571" s="38">
        <v>11</v>
      </c>
      <c r="C571" s="38" t="s">
        <v>230</v>
      </c>
      <c r="D571" s="38" t="s">
        <v>420</v>
      </c>
      <c r="E571" s="38"/>
      <c r="F571" s="17">
        <f t="shared" si="88"/>
        <v>9616.7000000000007</v>
      </c>
      <c r="G571" s="17">
        <f t="shared" si="88"/>
        <v>9405</v>
      </c>
      <c r="H571" s="17">
        <f t="shared" si="88"/>
        <v>6343.2</v>
      </c>
      <c r="I571" s="17">
        <f t="shared" si="88"/>
        <v>9712.5</v>
      </c>
    </row>
    <row r="572" spans="1:9" ht="39" thickBot="1" x14ac:dyDescent="0.3">
      <c r="A572" s="28" t="s">
        <v>602</v>
      </c>
      <c r="B572" s="38">
        <v>11</v>
      </c>
      <c r="C572" s="38" t="s">
        <v>230</v>
      </c>
      <c r="D572" s="38" t="s">
        <v>603</v>
      </c>
      <c r="E572" s="38"/>
      <c r="F572" s="17">
        <f>F573+F578</f>
        <v>9616.7000000000007</v>
      </c>
      <c r="G572" s="17">
        <f>G573+G578</f>
        <v>9405</v>
      </c>
      <c r="H572" s="17">
        <f>H573+H578</f>
        <v>6343.2</v>
      </c>
      <c r="I572" s="17">
        <f>I573+I578</f>
        <v>9712.5</v>
      </c>
    </row>
    <row r="573" spans="1:9" ht="41.25" customHeight="1" thickBot="1" x14ac:dyDescent="0.3">
      <c r="A573" s="28" t="s">
        <v>569</v>
      </c>
      <c r="B573" s="38">
        <v>11</v>
      </c>
      <c r="C573" s="38" t="s">
        <v>230</v>
      </c>
      <c r="D573" s="38" t="s">
        <v>604</v>
      </c>
      <c r="E573" s="38"/>
      <c r="F573" s="17">
        <f>F574+F576</f>
        <v>8950</v>
      </c>
      <c r="G573" s="17">
        <f>G574+G576</f>
        <v>8738.2999999999993</v>
      </c>
      <c r="H573" s="17">
        <f>H574+H576</f>
        <v>6343.2</v>
      </c>
      <c r="I573" s="17">
        <f>I574+I576</f>
        <v>9045.7999999999993</v>
      </c>
    </row>
    <row r="574" spans="1:9" ht="41.25" customHeight="1" thickBot="1" x14ac:dyDescent="0.3">
      <c r="A574" s="18" t="s">
        <v>205</v>
      </c>
      <c r="B574" s="38">
        <v>11</v>
      </c>
      <c r="C574" s="38" t="s">
        <v>230</v>
      </c>
      <c r="D574" s="38" t="s">
        <v>605</v>
      </c>
      <c r="E574" s="38"/>
      <c r="F574" s="17">
        <f>F575</f>
        <v>5737.9</v>
      </c>
      <c r="G574" s="17">
        <f>G575</f>
        <v>5413.8</v>
      </c>
      <c r="H574" s="17">
        <f>H575</f>
        <v>3131.1</v>
      </c>
      <c r="I574" s="17">
        <f>I575</f>
        <v>5606.9</v>
      </c>
    </row>
    <row r="575" spans="1:9" ht="15.75" thickBot="1" x14ac:dyDescent="0.3">
      <c r="A575" s="18" t="s">
        <v>54</v>
      </c>
      <c r="B575" s="38">
        <v>11</v>
      </c>
      <c r="C575" s="38" t="s">
        <v>230</v>
      </c>
      <c r="D575" s="38" t="s">
        <v>605</v>
      </c>
      <c r="E575" s="38">
        <v>610</v>
      </c>
      <c r="F575" s="17">
        <v>5737.9</v>
      </c>
      <c r="G575" s="17">
        <v>5413.8</v>
      </c>
      <c r="H575" s="17">
        <v>3131.1</v>
      </c>
      <c r="I575" s="17">
        <v>5606.9</v>
      </c>
    </row>
    <row r="576" spans="1:9" ht="51.75" thickBot="1" x14ac:dyDescent="0.3">
      <c r="A576" s="18" t="s">
        <v>12</v>
      </c>
      <c r="B576" s="38">
        <v>11</v>
      </c>
      <c r="C576" s="38" t="s">
        <v>230</v>
      </c>
      <c r="D576" s="38" t="s">
        <v>606</v>
      </c>
      <c r="E576" s="38"/>
      <c r="F576" s="17">
        <f>F577</f>
        <v>3212.1</v>
      </c>
      <c r="G576" s="17">
        <f>G577</f>
        <v>3324.5</v>
      </c>
      <c r="H576" s="17">
        <f>H577</f>
        <v>3212.1</v>
      </c>
      <c r="I576" s="17">
        <f>I577</f>
        <v>3438.9</v>
      </c>
    </row>
    <row r="577" spans="1:9" ht="15.75" thickBot="1" x14ac:dyDescent="0.3">
      <c r="A577" s="18" t="s">
        <v>54</v>
      </c>
      <c r="B577" s="38">
        <v>11</v>
      </c>
      <c r="C577" s="38" t="s">
        <v>230</v>
      </c>
      <c r="D577" s="38" t="s">
        <v>606</v>
      </c>
      <c r="E577" s="38">
        <v>610</v>
      </c>
      <c r="F577" s="17">
        <v>3212.1</v>
      </c>
      <c r="G577" s="17">
        <v>3324.5</v>
      </c>
      <c r="H577" s="17">
        <v>3212.1</v>
      </c>
      <c r="I577" s="17">
        <v>3438.9</v>
      </c>
    </row>
    <row r="578" spans="1:9" ht="39" thickBot="1" x14ac:dyDescent="0.3">
      <c r="A578" s="18" t="s">
        <v>206</v>
      </c>
      <c r="B578" s="38">
        <v>11</v>
      </c>
      <c r="C578" s="38" t="s">
        <v>230</v>
      </c>
      <c r="D578" s="38" t="s">
        <v>607</v>
      </c>
      <c r="E578" s="38"/>
      <c r="F578" s="17">
        <f>F579</f>
        <v>666.7</v>
      </c>
      <c r="G578" s="17">
        <f t="shared" ref="G578:I579" si="89">G579</f>
        <v>666.7</v>
      </c>
      <c r="H578" s="17">
        <f t="shared" si="89"/>
        <v>0</v>
      </c>
      <c r="I578" s="17">
        <f t="shared" si="89"/>
        <v>666.7</v>
      </c>
    </row>
    <row r="579" spans="1:9" ht="64.5" thickBot="1" x14ac:dyDescent="0.3">
      <c r="A579" s="18" t="s">
        <v>615</v>
      </c>
      <c r="B579" s="38">
        <v>11</v>
      </c>
      <c r="C579" s="38" t="s">
        <v>230</v>
      </c>
      <c r="D579" s="38" t="s">
        <v>608</v>
      </c>
      <c r="E579" s="38"/>
      <c r="F579" s="17">
        <f>F580</f>
        <v>666.7</v>
      </c>
      <c r="G579" s="17">
        <f t="shared" si="89"/>
        <v>666.7</v>
      </c>
      <c r="H579" s="17">
        <f t="shared" si="89"/>
        <v>0</v>
      </c>
      <c r="I579" s="17">
        <f t="shared" si="89"/>
        <v>666.7</v>
      </c>
    </row>
    <row r="580" spans="1:9" ht="15.75" thickBot="1" x14ac:dyDescent="0.3">
      <c r="A580" s="18" t="s">
        <v>54</v>
      </c>
      <c r="B580" s="38">
        <v>11</v>
      </c>
      <c r="C580" s="38" t="s">
        <v>230</v>
      </c>
      <c r="D580" s="38" t="s">
        <v>608</v>
      </c>
      <c r="E580" s="38">
        <v>610</v>
      </c>
      <c r="F580" s="17">
        <v>666.7</v>
      </c>
      <c r="G580" s="17">
        <v>666.7</v>
      </c>
      <c r="H580" s="17">
        <v>0</v>
      </c>
      <c r="I580" s="17">
        <v>666.7</v>
      </c>
    </row>
    <row r="581" spans="1:9" ht="26.25" thickBot="1" x14ac:dyDescent="0.3">
      <c r="A581" s="22" t="s">
        <v>207</v>
      </c>
      <c r="B581" s="39">
        <v>12</v>
      </c>
      <c r="C581" s="39" t="s">
        <v>229</v>
      </c>
      <c r="D581" s="39"/>
      <c r="E581" s="39"/>
      <c r="F581" s="26">
        <f t="shared" ref="F581:I582" si="90">F582</f>
        <v>773.1</v>
      </c>
      <c r="G581" s="26">
        <f t="shared" si="90"/>
        <v>804</v>
      </c>
      <c r="H581" s="26" t="e">
        <f t="shared" si="90"/>
        <v>#REF!</v>
      </c>
      <c r="I581" s="26">
        <f t="shared" si="90"/>
        <v>836.2</v>
      </c>
    </row>
    <row r="582" spans="1:9" ht="15.75" thickBot="1" x14ac:dyDescent="0.3">
      <c r="A582" s="18" t="s">
        <v>467</v>
      </c>
      <c r="B582" s="38">
        <v>12</v>
      </c>
      <c r="C582" s="38" t="s">
        <v>230</v>
      </c>
      <c r="D582" s="38"/>
      <c r="E582" s="38"/>
      <c r="F582" s="17">
        <f t="shared" si="90"/>
        <v>773.1</v>
      </c>
      <c r="G582" s="17">
        <f t="shared" si="90"/>
        <v>804</v>
      </c>
      <c r="H582" s="17" t="e">
        <f t="shared" si="90"/>
        <v>#REF!</v>
      </c>
      <c r="I582" s="17">
        <f t="shared" si="90"/>
        <v>836.2</v>
      </c>
    </row>
    <row r="583" spans="1:9" ht="15.75" thickBot="1" x14ac:dyDescent="0.3">
      <c r="A583" s="18" t="s">
        <v>208</v>
      </c>
      <c r="B583" s="38">
        <v>12</v>
      </c>
      <c r="C583" s="38" t="s">
        <v>230</v>
      </c>
      <c r="D583" s="38" t="s">
        <v>209</v>
      </c>
      <c r="E583" s="38"/>
      <c r="F583" s="17">
        <f>F584</f>
        <v>773.1</v>
      </c>
      <c r="G583" s="17">
        <f>G584</f>
        <v>804</v>
      </c>
      <c r="H583" s="17" t="e">
        <f>H584+#REF!</f>
        <v>#REF!</v>
      </c>
      <c r="I583" s="17">
        <f>I584</f>
        <v>836.2</v>
      </c>
    </row>
    <row r="584" spans="1:9" ht="15.75" thickBot="1" x14ac:dyDescent="0.3">
      <c r="A584" s="18" t="s">
        <v>210</v>
      </c>
      <c r="B584" s="38">
        <v>12</v>
      </c>
      <c r="C584" s="38" t="s">
        <v>230</v>
      </c>
      <c r="D584" s="38" t="s">
        <v>211</v>
      </c>
      <c r="E584" s="38">
        <v>620</v>
      </c>
      <c r="F584" s="17">
        <v>773.1</v>
      </c>
      <c r="G584" s="17">
        <v>804</v>
      </c>
      <c r="H584" s="17">
        <f>H585</f>
        <v>15</v>
      </c>
      <c r="I584" s="17">
        <v>836.2</v>
      </c>
    </row>
    <row r="585" spans="1:9" ht="39" thickBot="1" x14ac:dyDescent="0.3">
      <c r="A585" s="22" t="s">
        <v>694</v>
      </c>
      <c r="B585" s="39">
        <v>13</v>
      </c>
      <c r="C585" s="39" t="s">
        <v>229</v>
      </c>
      <c r="D585" s="39"/>
      <c r="E585" s="39"/>
      <c r="F585" s="26">
        <f>F586</f>
        <v>17.5</v>
      </c>
      <c r="G585" s="26">
        <f t="shared" ref="G585:I589" si="91">G586</f>
        <v>0</v>
      </c>
      <c r="H585" s="26">
        <f t="shared" si="91"/>
        <v>15</v>
      </c>
      <c r="I585" s="26">
        <f t="shared" si="91"/>
        <v>0</v>
      </c>
    </row>
    <row r="586" spans="1:9" ht="55.5" customHeight="1" thickBot="1" x14ac:dyDescent="0.3">
      <c r="A586" s="18" t="s">
        <v>424</v>
      </c>
      <c r="B586" s="38">
        <v>13</v>
      </c>
      <c r="C586" s="38" t="s">
        <v>229</v>
      </c>
      <c r="D586" s="38" t="s">
        <v>268</v>
      </c>
      <c r="E586" s="38"/>
      <c r="F586" s="17">
        <f>F587</f>
        <v>17.5</v>
      </c>
      <c r="G586" s="17">
        <f t="shared" si="91"/>
        <v>0</v>
      </c>
      <c r="H586" s="17">
        <f t="shared" si="91"/>
        <v>15</v>
      </c>
      <c r="I586" s="17">
        <f t="shared" si="91"/>
        <v>0</v>
      </c>
    </row>
    <row r="587" spans="1:9" ht="26.25" thickBot="1" x14ac:dyDescent="0.3">
      <c r="A587" s="18" t="s">
        <v>469</v>
      </c>
      <c r="B587" s="38">
        <v>13</v>
      </c>
      <c r="C587" s="38" t="s">
        <v>228</v>
      </c>
      <c r="D587" s="38" t="s">
        <v>425</v>
      </c>
      <c r="E587" s="38"/>
      <c r="F587" s="17">
        <f>F588</f>
        <v>17.5</v>
      </c>
      <c r="G587" s="17">
        <f t="shared" si="91"/>
        <v>0</v>
      </c>
      <c r="H587" s="17">
        <f t="shared" si="91"/>
        <v>15</v>
      </c>
      <c r="I587" s="17">
        <f t="shared" si="91"/>
        <v>0</v>
      </c>
    </row>
    <row r="588" spans="1:9" ht="27.75" customHeight="1" thickBot="1" x14ac:dyDescent="0.3">
      <c r="A588" s="18" t="s">
        <v>609</v>
      </c>
      <c r="B588" s="38">
        <v>13</v>
      </c>
      <c r="C588" s="38" t="s">
        <v>228</v>
      </c>
      <c r="D588" s="38" t="s">
        <v>426</v>
      </c>
      <c r="E588" s="38"/>
      <c r="F588" s="17">
        <f>F589</f>
        <v>17.5</v>
      </c>
      <c r="G588" s="17">
        <f t="shared" si="91"/>
        <v>0</v>
      </c>
      <c r="H588" s="17">
        <f t="shared" si="91"/>
        <v>15</v>
      </c>
      <c r="I588" s="17">
        <f t="shared" si="91"/>
        <v>0</v>
      </c>
    </row>
    <row r="589" spans="1:9" ht="26.25" thickBot="1" x14ac:dyDescent="0.3">
      <c r="A589" s="18" t="s">
        <v>468</v>
      </c>
      <c r="B589" s="38">
        <v>13</v>
      </c>
      <c r="C589" s="38" t="s">
        <v>228</v>
      </c>
      <c r="D589" s="38" t="s">
        <v>427</v>
      </c>
      <c r="E589" s="38"/>
      <c r="F589" s="17">
        <f>F590</f>
        <v>17.5</v>
      </c>
      <c r="G589" s="17">
        <f t="shared" si="91"/>
        <v>0</v>
      </c>
      <c r="H589" s="17">
        <f t="shared" si="91"/>
        <v>15</v>
      </c>
      <c r="I589" s="17">
        <f t="shared" si="91"/>
        <v>0</v>
      </c>
    </row>
    <row r="590" spans="1:9" ht="15.75" thickBot="1" x14ac:dyDescent="0.3">
      <c r="A590" s="18" t="s">
        <v>212</v>
      </c>
      <c r="B590" s="38">
        <v>13</v>
      </c>
      <c r="C590" s="38" t="s">
        <v>228</v>
      </c>
      <c r="D590" s="38" t="s">
        <v>427</v>
      </c>
      <c r="E590" s="38">
        <v>730</v>
      </c>
      <c r="F590" s="17">
        <v>17.5</v>
      </c>
      <c r="G590" s="17">
        <v>0</v>
      </c>
      <c r="H590" s="17">
        <v>15</v>
      </c>
      <c r="I590" s="17">
        <v>0</v>
      </c>
    </row>
    <row r="591" spans="1:9" ht="15.75" thickBot="1" x14ac:dyDescent="0.3">
      <c r="A591" s="22" t="s">
        <v>213</v>
      </c>
      <c r="B591" s="38"/>
      <c r="C591" s="38"/>
      <c r="D591" s="39"/>
      <c r="E591" s="39"/>
      <c r="F591" s="75">
        <f>F18+F162+F167+F214+F276+F360+F370+F461+F494+F501+F548+F581+F585</f>
        <v>445633.7</v>
      </c>
      <c r="G591" s="68">
        <f>G18+G162+G167+G214+G276+G360+G370+G461+G494+G501+G548+G581+G585</f>
        <v>375244</v>
      </c>
      <c r="H591" s="68" t="e">
        <f>H18+H162+H167+H214+H276+H360+H370+H461+H494+H501+H548+H581+H585</f>
        <v>#REF!</v>
      </c>
      <c r="I591" s="68">
        <f>I18+I162+I167+I214+I276+I360+I370+I461+I494+I501+I548+I581+I585</f>
        <v>283426.60000000003</v>
      </c>
    </row>
    <row r="592" spans="1:9" ht="15.75" thickBot="1" x14ac:dyDescent="0.3">
      <c r="A592" s="22" t="s">
        <v>214</v>
      </c>
      <c r="B592" s="38"/>
      <c r="C592" s="38"/>
      <c r="D592" s="39"/>
      <c r="E592" s="39"/>
      <c r="F592" s="26">
        <v>0</v>
      </c>
      <c r="G592" s="26">
        <v>4853.3</v>
      </c>
      <c r="H592" s="26"/>
      <c r="I592" s="26">
        <v>9435.1</v>
      </c>
    </row>
    <row r="593" spans="1:9" ht="15.75" thickBot="1" x14ac:dyDescent="0.3">
      <c r="A593" s="22" t="s">
        <v>215</v>
      </c>
      <c r="B593" s="38"/>
      <c r="C593" s="38"/>
      <c r="D593" s="39"/>
      <c r="E593" s="39"/>
      <c r="F593" s="26">
        <f>F591+F592</f>
        <v>445633.7</v>
      </c>
      <c r="G593" s="26">
        <f>G591+G592</f>
        <v>380097.3</v>
      </c>
      <c r="H593" s="26" t="e">
        <f>H591+H592</f>
        <v>#REF!</v>
      </c>
      <c r="I593" s="26">
        <f>I591+I592</f>
        <v>292861.7</v>
      </c>
    </row>
    <row r="594" spans="1:9" x14ac:dyDescent="0.25">
      <c r="B594" s="7"/>
      <c r="C594" s="7"/>
      <c r="D594" s="7"/>
      <c r="E594" s="7"/>
      <c r="F594" s="8"/>
      <c r="G594" s="8"/>
      <c r="H594" s="8"/>
      <c r="I594" s="8"/>
    </row>
  </sheetData>
  <mergeCells count="198">
    <mergeCell ref="B15:B16"/>
    <mergeCell ref="C15:C16"/>
    <mergeCell ref="D15:D16"/>
    <mergeCell ref="E15:E16"/>
    <mergeCell ref="F15:I15"/>
    <mergeCell ref="G16:H16"/>
    <mergeCell ref="G25:H25"/>
    <mergeCell ref="G26:H26"/>
    <mergeCell ref="G41:H41"/>
    <mergeCell ref="G27:H27"/>
    <mergeCell ref="G28:H28"/>
    <mergeCell ref="G17:H17"/>
    <mergeCell ref="G19:H19"/>
    <mergeCell ref="G20:H20"/>
    <mergeCell ref="G21:H21"/>
    <mergeCell ref="G22:H22"/>
    <mergeCell ref="G37:H37"/>
    <mergeCell ref="G29:H29"/>
    <mergeCell ref="G30:H30"/>
    <mergeCell ref="G31:H31"/>
    <mergeCell ref="G32:H32"/>
    <mergeCell ref="G33:H33"/>
    <mergeCell ref="G34:H34"/>
    <mergeCell ref="G42:H42"/>
    <mergeCell ref="G43:H43"/>
    <mergeCell ref="G45:H45"/>
    <mergeCell ref="G46:H46"/>
    <mergeCell ref="G38:H38"/>
    <mergeCell ref="G39:H39"/>
    <mergeCell ref="G40:H40"/>
    <mergeCell ref="G85:H85"/>
    <mergeCell ref="G51:H51"/>
    <mergeCell ref="G52:H52"/>
    <mergeCell ref="G80:H80"/>
    <mergeCell ref="G84:H84"/>
    <mergeCell ref="G47:H47"/>
    <mergeCell ref="G48:H48"/>
    <mergeCell ref="G49:H49"/>
    <mergeCell ref="G50:H50"/>
    <mergeCell ref="G87:H87"/>
    <mergeCell ref="G88:H88"/>
    <mergeCell ref="G78:H78"/>
    <mergeCell ref="G62:H62"/>
    <mergeCell ref="G59:H59"/>
    <mergeCell ref="G60:H60"/>
    <mergeCell ref="G61:H61"/>
    <mergeCell ref="G53:H53"/>
    <mergeCell ref="G54:H54"/>
    <mergeCell ref="G55:H55"/>
    <mergeCell ref="G56:H56"/>
    <mergeCell ref="G57:H57"/>
    <mergeCell ref="G58:H58"/>
    <mergeCell ref="G64:H64"/>
    <mergeCell ref="G65:H65"/>
    <mergeCell ref="G76:H76"/>
    <mergeCell ref="G77:H77"/>
    <mergeCell ref="G95:H95"/>
    <mergeCell ref="G96:H96"/>
    <mergeCell ref="G97:H97"/>
    <mergeCell ref="G110:H110"/>
    <mergeCell ref="G111:H111"/>
    <mergeCell ref="G112:H112"/>
    <mergeCell ref="G113:H113"/>
    <mergeCell ref="G114:H114"/>
    <mergeCell ref="G91:H91"/>
    <mergeCell ref="G92:H92"/>
    <mergeCell ref="G93:H93"/>
    <mergeCell ref="G94:H94"/>
    <mergeCell ref="G100:H100"/>
    <mergeCell ref="G104:H104"/>
    <mergeCell ref="G105:H105"/>
    <mergeCell ref="G109:H109"/>
    <mergeCell ref="G99:H99"/>
    <mergeCell ref="G143:H143"/>
    <mergeCell ref="G144:H144"/>
    <mergeCell ref="G145:H145"/>
    <mergeCell ref="G154:H154"/>
    <mergeCell ref="G155:H155"/>
    <mergeCell ref="G156:H156"/>
    <mergeCell ref="G158:H158"/>
    <mergeCell ref="G159:H159"/>
    <mergeCell ref="G160:H160"/>
    <mergeCell ref="G146:H146"/>
    <mergeCell ref="G176:H176"/>
    <mergeCell ref="G177:H177"/>
    <mergeCell ref="G178:H178"/>
    <mergeCell ref="G190:H190"/>
    <mergeCell ref="G191:H191"/>
    <mergeCell ref="G192:H192"/>
    <mergeCell ref="G193:H193"/>
    <mergeCell ref="G194:H194"/>
    <mergeCell ref="G161:H161"/>
    <mergeCell ref="G167:H167"/>
    <mergeCell ref="G168:H168"/>
    <mergeCell ref="G215:H215"/>
    <mergeCell ref="G217:H217"/>
    <mergeCell ref="G212:H212"/>
    <mergeCell ref="G197:H197"/>
    <mergeCell ref="G198:H198"/>
    <mergeCell ref="G179:H179"/>
    <mergeCell ref="G180:H180"/>
    <mergeCell ref="G185:H185"/>
    <mergeCell ref="G186:H186"/>
    <mergeCell ref="G187:H187"/>
    <mergeCell ref="G196:H196"/>
    <mergeCell ref="G264:H264"/>
    <mergeCell ref="G265:H265"/>
    <mergeCell ref="G266:H266"/>
    <mergeCell ref="G267:H267"/>
    <mergeCell ref="G249:H249"/>
    <mergeCell ref="G250:H250"/>
    <mergeCell ref="G242:H242"/>
    <mergeCell ref="G243:H243"/>
    <mergeCell ref="G244:H244"/>
    <mergeCell ref="G245:H245"/>
    <mergeCell ref="G246:H246"/>
    <mergeCell ref="G247:H247"/>
    <mergeCell ref="G248:H248"/>
    <mergeCell ref="G258:H258"/>
    <mergeCell ref="G259:H259"/>
    <mergeCell ref="G261:H261"/>
    <mergeCell ref="G262:H262"/>
    <mergeCell ref="G252:H252"/>
    <mergeCell ref="G253:H253"/>
    <mergeCell ref="G255:H255"/>
    <mergeCell ref="G256:H256"/>
    <mergeCell ref="E5:I5"/>
    <mergeCell ref="E6:I6"/>
    <mergeCell ref="E7:I7"/>
    <mergeCell ref="E8:I8"/>
    <mergeCell ref="G234:H234"/>
    <mergeCell ref="G237:H237"/>
    <mergeCell ref="G229:H229"/>
    <mergeCell ref="G230:H230"/>
    <mergeCell ref="G231:H231"/>
    <mergeCell ref="G232:H232"/>
    <mergeCell ref="G182:H182"/>
    <mergeCell ref="G183:H183"/>
    <mergeCell ref="G184:H184"/>
    <mergeCell ref="G218:H218"/>
    <mergeCell ref="G219:H219"/>
    <mergeCell ref="G226:H226"/>
    <mergeCell ref="G199:H199"/>
    <mergeCell ref="G200:H200"/>
    <mergeCell ref="G188:H188"/>
    <mergeCell ref="G189:H189"/>
    <mergeCell ref="G227:H227"/>
    <mergeCell ref="G228:H228"/>
    <mergeCell ref="G209:H209"/>
    <mergeCell ref="G214:H214"/>
    <mergeCell ref="G307:H307"/>
    <mergeCell ref="G308:H308"/>
    <mergeCell ref="G309:H309"/>
    <mergeCell ref="G263:H263"/>
    <mergeCell ref="G337:H337"/>
    <mergeCell ref="G294:H294"/>
    <mergeCell ref="G295:H295"/>
    <mergeCell ref="G296:H296"/>
    <mergeCell ref="G268:H268"/>
    <mergeCell ref="G281:H281"/>
    <mergeCell ref="G276:H276"/>
    <mergeCell ref="G293:H293"/>
    <mergeCell ref="G285:H285"/>
    <mergeCell ref="G287:H287"/>
    <mergeCell ref="G288:H288"/>
    <mergeCell ref="G289:H289"/>
    <mergeCell ref="G270:H270"/>
    <mergeCell ref="G271:H271"/>
    <mergeCell ref="G272:H272"/>
    <mergeCell ref="G277:H277"/>
    <mergeCell ref="G279:H279"/>
    <mergeCell ref="G280:H280"/>
    <mergeCell ref="G290:H290"/>
    <mergeCell ref="G269:H269"/>
    <mergeCell ref="E1:H1"/>
    <mergeCell ref="E2:I2"/>
    <mergeCell ref="E3:I3"/>
    <mergeCell ref="E4:I4"/>
    <mergeCell ref="A15:A16"/>
    <mergeCell ref="A10:I13"/>
    <mergeCell ref="G336:H336"/>
    <mergeCell ref="G316:H316"/>
    <mergeCell ref="G317:H317"/>
    <mergeCell ref="G304:H304"/>
    <mergeCell ref="G305:H305"/>
    <mergeCell ref="G306:H306"/>
    <mergeCell ref="G313:H313"/>
    <mergeCell ref="G314:H314"/>
    <mergeCell ref="G137:H137"/>
    <mergeCell ref="G139:H139"/>
    <mergeCell ref="G140:H140"/>
    <mergeCell ref="G141:H141"/>
    <mergeCell ref="G142:H142"/>
    <mergeCell ref="G136:H136"/>
    <mergeCell ref="G335:H335"/>
    <mergeCell ref="G297:H297"/>
    <mergeCell ref="G302:H302"/>
    <mergeCell ref="G303:H303"/>
  </mergeCells>
  <pageMargins left="0.51181102362204722" right="0.31496062992125984" top="0.74803149606299213" bottom="0.7480314960629921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Grizli777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LORA</dc:creator>
  <cp:lastModifiedBy>ОзероваГМ</cp:lastModifiedBy>
  <cp:lastPrinted>2023-07-07T18:09:55Z</cp:lastPrinted>
  <dcterms:created xsi:type="dcterms:W3CDTF">2021-12-28T06:42:48Z</dcterms:created>
  <dcterms:modified xsi:type="dcterms:W3CDTF">2023-07-20T09:14:30Z</dcterms:modified>
</cp:coreProperties>
</file>