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480" windowHeight="8070"/>
  </bookViews>
  <sheets>
    <sheet name="прил 4 2023-2025" sheetId="37" r:id="rId1"/>
    <sheet name="Лист1" sheetId="38" r:id="rId2"/>
  </sheets>
  <calcPr calcId="144525"/>
</workbook>
</file>

<file path=xl/calcChain.xml><?xml version="1.0" encoding="utf-8"?>
<calcChain xmlns="http://schemas.openxmlformats.org/spreadsheetml/2006/main">
  <c r="D19" i="37" l="1"/>
  <c r="E59" i="37" l="1"/>
  <c r="F59" i="37"/>
  <c r="D59" i="37"/>
  <c r="D39" i="37" l="1"/>
  <c r="F68" i="37" l="1"/>
  <c r="E68" i="37"/>
  <c r="D68" i="37"/>
  <c r="F66" i="37"/>
  <c r="E66" i="37"/>
  <c r="D66" i="37"/>
  <c r="F63" i="37"/>
  <c r="E63" i="37"/>
  <c r="D63" i="37"/>
  <c r="F56" i="37"/>
  <c r="E56" i="37"/>
  <c r="D56" i="37"/>
  <c r="F54" i="37"/>
  <c r="E54" i="37"/>
  <c r="D54" i="37"/>
  <c r="F48" i="37"/>
  <c r="E48" i="37"/>
  <c r="D48" i="37"/>
  <c r="F44" i="37"/>
  <c r="E44" i="37"/>
  <c r="D44" i="37"/>
  <c r="F39" i="37"/>
  <c r="E39" i="37"/>
  <c r="F33" i="37"/>
  <c r="E33" i="37"/>
  <c r="D33" i="37"/>
  <c r="F30" i="37"/>
  <c r="E30" i="37"/>
  <c r="D30" i="37"/>
  <c r="F28" i="37"/>
  <c r="E28" i="37"/>
  <c r="D28" i="37"/>
  <c r="F19" i="37"/>
  <c r="E19" i="37"/>
  <c r="D70" i="37" l="1"/>
  <c r="D72" i="37" s="1"/>
  <c r="E70" i="37"/>
  <c r="E72" i="37" s="1"/>
  <c r="F70" i="37"/>
  <c r="F72" i="37" s="1"/>
</calcChain>
</file>

<file path=xl/sharedStrings.xml><?xml version="1.0" encoding="utf-8"?>
<sst xmlns="http://schemas.openxmlformats.org/spreadsheetml/2006/main" count="152" uniqueCount="79">
  <si>
    <t>01</t>
  </si>
  <si>
    <t>02</t>
  </si>
  <si>
    <t>03</t>
  </si>
  <si>
    <t>04</t>
  </si>
  <si>
    <t>06</t>
  </si>
  <si>
    <t>Резервные фонды</t>
  </si>
  <si>
    <t>Другие общегосударственные вопросы</t>
  </si>
  <si>
    <t>09</t>
  </si>
  <si>
    <t>Общеэкономические вопросы</t>
  </si>
  <si>
    <t>Дорожное хозяйство (дорожные фонды)</t>
  </si>
  <si>
    <t>05</t>
  </si>
  <si>
    <t>Жилищное хозяйство</t>
  </si>
  <si>
    <t>Охрана объектов растительного и животного мира и среды их обитания</t>
  </si>
  <si>
    <t>07</t>
  </si>
  <si>
    <t>Дошкольное образование</t>
  </si>
  <si>
    <t xml:space="preserve">Общее образование </t>
  </si>
  <si>
    <t>08</t>
  </si>
  <si>
    <t>Санитарно-эпидемиологическое благополучие</t>
  </si>
  <si>
    <t>Социальное обеспечение населения</t>
  </si>
  <si>
    <t>Другие вопросы в области социальной политики</t>
  </si>
  <si>
    <t>Массовый спорт</t>
  </si>
  <si>
    <t>Коммунальное хозяйство</t>
  </si>
  <si>
    <t>Другие вопросы в области национальной безопасности и правоохранительной деятельности</t>
  </si>
  <si>
    <t>Дополнительное образование детей</t>
  </si>
  <si>
    <t>Судебная система</t>
  </si>
  <si>
    <t>Условно утверждаемые расходы</t>
  </si>
  <si>
    <t xml:space="preserve">Молодежная политика </t>
  </si>
  <si>
    <t>Другие вопросы в области здравоохранения</t>
  </si>
  <si>
    <t>Другие вопросы в области национальной экономики</t>
  </si>
  <si>
    <t>Благоустройство</t>
  </si>
  <si>
    <t>Пенсионное обеспечение</t>
  </si>
  <si>
    <t>2023 год</t>
  </si>
  <si>
    <t>Защита населения и территории от чрезвычайных ситуаций природного и техногенного характера, пожарная безопасность</t>
  </si>
  <si>
    <t>2024 год</t>
  </si>
  <si>
    <t xml:space="preserve"> </t>
  </si>
  <si>
    <t>Раздел</t>
  </si>
  <si>
    <t>Подраз-дел</t>
  </si>
  <si>
    <t>00</t>
  </si>
  <si>
    <t>ОБЩЕГОСУДАРСТВЕННЫЕ ВОПРОСЫ</t>
  </si>
  <si>
    <t>Функционирование высшего должностного лица субъекта  РФ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</si>
  <si>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</si>
  <si>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</si>
  <si>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</si>
  <si>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НАЦИОНАЛЬНАЯ БЕЗОПАСНОСТЬ И ПРАВООХРАНИТЕЛЬНАЯ ДЕЯТЕЛЬНОСТЬ</t>
  </si>
  <si>
    <t>НАЦИОНАЛЬНАЯ ЭКОНОМИКА</t>
  </si>
  <si>
    <t>Транспорт</t>
  </si>
  <si>
    <t>ОХРАНА ОКРУЖАЮЩЕЙ СРЕДЫ</t>
  </si>
  <si>
    <t>Другие вопросы в области охраны окружающей среды</t>
  </si>
  <si>
    <t xml:space="preserve">ОБРАЗОВАНИЕ  </t>
  </si>
  <si>
    <t xml:space="preserve">Другие вопросы в области образования </t>
  </si>
  <si>
    <t xml:space="preserve">КУЛЬТУРА,  КИНЕМАТОГРАФИЯ  </t>
  </si>
  <si>
    <t xml:space="preserve">Культура </t>
  </si>
  <si>
    <t>ЗДРАВООХРАНЕНИЕ</t>
  </si>
  <si>
    <t>СОЦИАЛЬНАЯ ПОЛИТИКА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</si>
  <si>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</si>
  <si>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</si>
  <si>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</si>
  <si>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</si>
  <si>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</si>
  <si>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</si>
  <si>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Итого расходов</t>
  </si>
  <si>
    <t>ВСЕГО РАСХОДОВ</t>
  </si>
  <si>
    <t xml:space="preserve">                                Наименование</t>
  </si>
  <si>
    <t>НАЦИОНАЛЬНАЯ ОБОРОНА</t>
  </si>
  <si>
    <t>Мобилизационная и вневойсковая подготовка</t>
  </si>
  <si>
    <t>Сельское хозяйство и рыболовство</t>
  </si>
  <si>
    <t>Другие вопросы в области коммунального хозяйства</t>
  </si>
  <si>
    <t>2025 год</t>
  </si>
  <si>
    <t xml:space="preserve">                        Распределение бюджетных ассигнований по разделам, подразделам </t>
  </si>
  <si>
    <t xml:space="preserve">           классификации расходов бюджетов на 2023 год и плановый период 2024 и 2025 годов</t>
  </si>
  <si>
    <t>к решению Представительного Собрания округа  «О бюджете округа на  2023 год и плановый период 2024 и 2025 годов»</t>
  </si>
  <si>
    <t>к решению Представительного Собрания</t>
  </si>
  <si>
    <t>ЖИЛИЩНО-КОММУНАЛЬНОЕ ХОЗЯЙСТВО</t>
  </si>
  <si>
    <t>"</t>
  </si>
  <si>
    <t>"Приложение 4</t>
  </si>
  <si>
    <t>СУММА (тыс.рублей)</t>
  </si>
  <si>
    <t>Приложение 3</t>
  </si>
  <si>
    <t>изменений в решение от 20.12.2022 № 81"</t>
  </si>
  <si>
    <t>округа от 20.07.2023 № 90  «О внесении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</si>
</sst>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9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9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85">
    <xf numFmtId="0" fontId="0" fillId="0" borderId="0" xfId="0"/>
    <xf numFmtId="0" fontId="0" fillId="0" borderId="0" xfId="0" applyFill="1"/>
    <xf numFmtId="164" fontId="20" fillId="15" borderId="0" xfId="0" applyNumberFormat="1" applyFont="1" applyFill="1" applyBorder="1" applyAlignment="1">
      <alignment horizontal="right"/>
    </xf>
    <xf numFmtId="164" fontId="20" fillId="0" borderId="0" xfId="0" applyNumberFormat="1" applyFont="1" applyFill="1" applyBorder="1" applyAlignment="1">
      <alignment horizontal="right"/>
    </xf>
    <xf numFmtId="0" fontId="0" fillId="0" borderId="0" xfId="0" applyFont="1"/>
    <xf numFmtId="0" fontId="18" fillId="0" borderId="0" xfId="0" applyFont="1"/>
    <xf numFmtId="2" fontId="0" fillId="0" borderId="0" xfId="0" applyNumberFormat="1" applyFill="1"/>
    <xf numFmtId="0" fontId="21" fillId="0" borderId="10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justify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22" fillId="0" borderId="0" xfId="0" applyFont="1"/>
    <xf numFmtId="0" fontId="22" fillId="0" borderId="0" xfId="0" applyFont="1" applyBorder="1" applyAlignment="1"/>
    <xf numFmtId="0" fontId="22" fillId="0" borderId="0" xfId="0" applyFont="1" applyFill="1"/>
    <xf numFmtId="2" fontId="22" fillId="0" borderId="0" xfId="0" applyNumberFormat="1" applyFont="1" applyFill="1"/>
    <xf numFmtId="0" fontId="22" fillId="0" borderId="10" xfId="0" applyFont="1" applyBorder="1" applyAlignment="1">
      <alignment horizontal="justify" vertical="center" wrapText="1"/>
    </xf>
    <xf numFmtId="0" fontId="22" fillId="0" borderId="14" xfId="0" applyFont="1" applyBorder="1" applyAlignment="1">
      <alignment horizontal="justify" vertical="center" wrapText="1"/>
    </xf>
    <xf numFmtId="0" fontId="21" fillId="0" borderId="12" xfId="0" applyFont="1" applyBorder="1" applyAlignment="1">
      <alignment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justify" vertical="center" wrapText="1"/>
    </xf>
    <xf numFmtId="49" fontId="22" fillId="0" borderId="13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 wrapText="1"/>
    </xf>
    <xf numFmtId="49" fontId="21" fillId="0" borderId="11" xfId="0" applyNumberFormat="1" applyFont="1" applyBorder="1" applyAlignment="1">
      <alignment horizontal="center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justify" vertical="center" wrapText="1"/>
    </xf>
    <xf numFmtId="0" fontId="21" fillId="0" borderId="12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0" fillId="0" borderId="18" xfId="0" applyBorder="1"/>
    <xf numFmtId="49" fontId="21" fillId="0" borderId="10" xfId="0" applyNumberFormat="1" applyFont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 wrapText="1"/>
    </xf>
    <xf numFmtId="49" fontId="22" fillId="0" borderId="21" xfId="0" applyNumberFormat="1" applyFont="1" applyBorder="1" applyAlignment="1">
      <alignment horizontal="center" vertical="center" wrapText="1"/>
    </xf>
    <xf numFmtId="49" fontId="22" fillId="0" borderId="22" xfId="0" applyNumberFormat="1" applyFont="1" applyBorder="1" applyAlignment="1">
      <alignment horizontal="center" vertical="center" wrapText="1"/>
    </xf>
    <xf numFmtId="0" fontId="22" fillId="0" borderId="19" xfId="0" applyFont="1" applyBorder="1" applyAlignment="1">
      <alignment horizontal="justify" vertical="center" wrapText="1"/>
    </xf>
    <xf numFmtId="0" fontId="22" fillId="0" borderId="23" xfId="0" applyFont="1" applyBorder="1" applyAlignment="1">
      <alignment horizontal="justify" vertical="center" wrapText="1"/>
    </xf>
    <xf numFmtId="0" fontId="22" fillId="0" borderId="17" xfId="0" applyFont="1" applyBorder="1"/>
    <xf numFmtId="0" fontId="22" fillId="0" borderId="10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center"/>
    </xf>
    <xf numFmtId="0" fontId="22" fillId="15" borderId="28" xfId="0" applyFont="1" applyFill="1" applyBorder="1" applyAlignment="1">
      <alignment horizontal="center"/>
    </xf>
    <xf numFmtId="0" fontId="22" fillId="15" borderId="27" xfId="0" applyFont="1" applyFill="1" applyBorder="1" applyAlignment="1">
      <alignment horizontal="center"/>
    </xf>
    <xf numFmtId="0" fontId="22" fillId="15" borderId="10" xfId="0" applyFont="1" applyFill="1" applyBorder="1" applyAlignment="1">
      <alignment horizontal="center"/>
    </xf>
    <xf numFmtId="0" fontId="21" fillId="0" borderId="23" xfId="0" applyFont="1" applyBorder="1" applyAlignment="1">
      <alignment horizontal="justify" vertical="center" wrapText="1"/>
    </xf>
    <xf numFmtId="49" fontId="21" fillId="0" borderId="21" xfId="0" applyNumberFormat="1" applyFont="1" applyBorder="1" applyAlignment="1">
      <alignment horizontal="center" vertical="center" wrapText="1"/>
    </xf>
    <xf numFmtId="0" fontId="17" fillId="0" borderId="18" xfId="0" applyFont="1" applyBorder="1"/>
    <xf numFmtId="0" fontId="17" fillId="0" borderId="0" xfId="0" applyFont="1"/>
    <xf numFmtId="164" fontId="21" fillId="0" borderId="10" xfId="0" applyNumberFormat="1" applyFont="1" applyBorder="1" applyAlignment="1">
      <alignment horizontal="center" vertical="center" wrapText="1"/>
    </xf>
    <xf numFmtId="164" fontId="22" fillId="0" borderId="13" xfId="0" applyNumberFormat="1" applyFont="1" applyBorder="1" applyAlignment="1">
      <alignment horizontal="center" vertical="center" wrapText="1"/>
    </xf>
    <xf numFmtId="164" fontId="21" fillId="0" borderId="11" xfId="0" applyNumberFormat="1" applyFont="1" applyBorder="1" applyAlignment="1">
      <alignment horizontal="center" vertical="center" wrapText="1"/>
    </xf>
    <xf numFmtId="164" fontId="22" fillId="0" borderId="15" xfId="0" applyNumberFormat="1" applyFont="1" applyBorder="1" applyAlignment="1">
      <alignment horizontal="center" vertical="center" wrapText="1"/>
    </xf>
    <xf numFmtId="164" fontId="22" fillId="0" borderId="10" xfId="0" applyNumberFormat="1" applyFont="1" applyBorder="1" applyAlignment="1">
      <alignment horizontal="center" vertical="center" wrapText="1"/>
    </xf>
    <xf numFmtId="164" fontId="21" fillId="0" borderId="13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49" fontId="21" fillId="0" borderId="29" xfId="0" applyNumberFormat="1" applyFont="1" applyBorder="1" applyAlignment="1">
      <alignment horizontal="center" vertical="center" wrapText="1"/>
    </xf>
    <xf numFmtId="164" fontId="21" fillId="0" borderId="29" xfId="0" applyNumberFormat="1" applyFont="1" applyBorder="1" applyAlignment="1">
      <alignment horizontal="center" vertical="center" wrapText="1"/>
    </xf>
    <xf numFmtId="164" fontId="24" fillId="0" borderId="0" xfId="0" applyNumberFormat="1" applyFont="1"/>
    <xf numFmtId="0" fontId="25" fillId="0" borderId="0" xfId="0" applyFont="1"/>
    <xf numFmtId="164" fontId="21" fillId="0" borderId="13" xfId="0" applyNumberFormat="1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164" fontId="22" fillId="0" borderId="16" xfId="0" applyNumberFormat="1" applyFon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49" fontId="22" fillId="0" borderId="16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164" fontId="22" fillId="0" borderId="12" xfId="0" applyNumberFormat="1" applyFont="1" applyBorder="1" applyAlignment="1">
      <alignment horizontal="center" vertical="center" wrapText="1"/>
    </xf>
    <xf numFmtId="0" fontId="23" fillId="0" borderId="0" xfId="0" applyFont="1" applyAlignment="1"/>
    <xf numFmtId="0" fontId="23" fillId="0" borderId="0" xfId="0" applyFont="1" applyAlignment="1">
      <alignment wrapText="1"/>
    </xf>
    <xf numFmtId="0" fontId="23" fillId="0" borderId="0" xfId="0" applyFont="1" applyFill="1" applyBorder="1" applyAlignment="1">
      <alignment wrapText="1"/>
    </xf>
    <xf numFmtId="0" fontId="21" fillId="0" borderId="0" xfId="0" applyFont="1" applyBorder="1" applyAlignment="1">
      <alignment horizontal="left"/>
    </xf>
    <xf numFmtId="0" fontId="22" fillId="0" borderId="26" xfId="0" applyFont="1" applyBorder="1" applyAlignment="1">
      <alignment horizontal="center"/>
    </xf>
    <xf numFmtId="0" fontId="22" fillId="0" borderId="21" xfId="0" applyFont="1" applyBorder="1" applyAlignment="1"/>
    <xf numFmtId="0" fontId="26" fillId="0" borderId="0" xfId="0" applyFont="1" applyAlignment="1">
      <alignment horizontal="left"/>
    </xf>
    <xf numFmtId="0" fontId="26" fillId="0" borderId="0" xfId="0" applyFont="1" applyBorder="1" applyAlignment="1">
      <alignment horizontal="left" wrapText="1"/>
    </xf>
    <xf numFmtId="0" fontId="22" fillId="0" borderId="0" xfId="0" applyFont="1" applyAlignment="1">
      <alignment horizontal="left"/>
    </xf>
    <xf numFmtId="0" fontId="22" fillId="0" borderId="24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16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92"/>
  <sheetViews>
    <sheetView tabSelected="1" workbookViewId="0">
      <selection activeCell="D4" sqref="D4:G4"/>
    </sheetView>
  </sheetViews>
  <sheetFormatPr defaultRowHeight="12.75" x14ac:dyDescent="0.2"/>
  <cols>
    <col min="1" max="1" width="51" customWidth="1"/>
    <col min="2" max="3" width="8.42578125" customWidth="1"/>
    <col min="4" max="4" width="11.7109375" style="1" customWidth="1"/>
    <col min="5" max="6" width="11" style="1" customWidth="1"/>
  </cols>
  <sheetData>
    <row r="2" spans="1:7" ht="15" x14ac:dyDescent="0.25">
      <c r="D2" s="70" t="s">
        <v>76</v>
      </c>
      <c r="E2" s="70"/>
      <c r="F2" s="70"/>
      <c r="G2" s="70"/>
    </row>
    <row r="3" spans="1:7" ht="15" x14ac:dyDescent="0.25">
      <c r="D3" s="71" t="s">
        <v>71</v>
      </c>
      <c r="E3" s="71"/>
      <c r="F3" s="71"/>
      <c r="G3" s="71"/>
    </row>
    <row r="4" spans="1:7" ht="15" x14ac:dyDescent="0.25">
      <c r="D4" s="71" t="s">
        <v>78</v>
      </c>
      <c r="E4" s="71"/>
      <c r="F4" s="71"/>
      <c r="G4" s="71"/>
    </row>
    <row r="5" spans="1:7" ht="14.25" customHeight="1" x14ac:dyDescent="0.25">
      <c r="D5" s="72" t="s">
        <v>77</v>
      </c>
      <c r="E5" s="72"/>
      <c r="F5" s="72"/>
      <c r="G5" s="72"/>
    </row>
    <row r="6" spans="1:7" ht="20.45" customHeight="1" x14ac:dyDescent="0.25">
      <c r="A6" s="13"/>
      <c r="B6" s="14"/>
      <c r="C6" s="14"/>
      <c r="D6" s="76" t="s">
        <v>74</v>
      </c>
      <c r="E6" s="76"/>
      <c r="F6" s="76"/>
      <c r="G6" s="61"/>
    </row>
    <row r="7" spans="1:7" ht="15.6" customHeight="1" x14ac:dyDescent="0.25">
      <c r="A7" s="13"/>
      <c r="B7" s="14"/>
      <c r="C7" s="14"/>
      <c r="D7" s="77" t="s">
        <v>70</v>
      </c>
      <c r="E7" s="77"/>
      <c r="F7" s="77"/>
      <c r="G7" s="61"/>
    </row>
    <row r="8" spans="1:7" ht="15.75" x14ac:dyDescent="0.25">
      <c r="A8" s="13"/>
      <c r="B8" s="14"/>
      <c r="C8" s="14"/>
      <c r="D8" s="77"/>
      <c r="E8" s="77"/>
      <c r="F8" s="77"/>
      <c r="G8" s="61"/>
    </row>
    <row r="9" spans="1:7" ht="15.75" x14ac:dyDescent="0.25">
      <c r="A9" s="13"/>
      <c r="B9" s="14"/>
      <c r="C9" s="14"/>
      <c r="D9" s="77"/>
      <c r="E9" s="77"/>
      <c r="F9" s="77"/>
      <c r="G9" s="61"/>
    </row>
    <row r="10" spans="1:7" ht="15.75" x14ac:dyDescent="0.25">
      <c r="A10" s="13"/>
      <c r="B10" s="14"/>
      <c r="C10" s="14"/>
      <c r="D10" s="77"/>
      <c r="E10" s="77"/>
      <c r="F10" s="77"/>
      <c r="G10" s="61"/>
    </row>
    <row r="11" spans="1:7" ht="15.75" x14ac:dyDescent="0.25">
      <c r="A11" s="13"/>
      <c r="B11" s="78"/>
      <c r="C11" s="78"/>
      <c r="D11" s="78"/>
      <c r="E11" s="15"/>
      <c r="F11" s="15"/>
    </row>
    <row r="12" spans="1:7" ht="15.75" x14ac:dyDescent="0.25">
      <c r="A12" s="13"/>
      <c r="B12" s="13"/>
      <c r="C12" s="13"/>
      <c r="D12" s="15" t="s">
        <v>34</v>
      </c>
      <c r="E12" s="15" t="s">
        <v>34</v>
      </c>
      <c r="F12" s="15"/>
    </row>
    <row r="13" spans="1:7" ht="15.6" customHeight="1" x14ac:dyDescent="0.25">
      <c r="A13" s="73" t="s">
        <v>68</v>
      </c>
      <c r="B13" s="73"/>
      <c r="C13" s="73"/>
      <c r="D13" s="73"/>
      <c r="E13" s="73"/>
      <c r="F13" s="73"/>
    </row>
    <row r="14" spans="1:7" ht="15.6" customHeight="1" x14ac:dyDescent="0.25">
      <c r="A14" s="73" t="s">
        <v>69</v>
      </c>
      <c r="B14" s="73"/>
      <c r="C14" s="73"/>
      <c r="D14" s="73"/>
      <c r="E14" s="73"/>
      <c r="F14" s="73"/>
    </row>
    <row r="15" spans="1:7" ht="16.5" thickBot="1" x14ac:dyDescent="0.3">
      <c r="A15" s="13"/>
      <c r="B15" s="37"/>
      <c r="C15" s="13"/>
      <c r="D15" s="15"/>
      <c r="E15" s="15"/>
      <c r="F15" s="15"/>
    </row>
    <row r="16" spans="1:7" ht="20.25" customHeight="1" thickBot="1" x14ac:dyDescent="0.3">
      <c r="A16" s="79" t="s">
        <v>62</v>
      </c>
      <c r="B16" s="81" t="s">
        <v>35</v>
      </c>
      <c r="C16" s="83" t="s">
        <v>36</v>
      </c>
      <c r="D16" s="74" t="s">
        <v>75</v>
      </c>
      <c r="E16" s="75"/>
      <c r="F16" s="75"/>
      <c r="G16" s="30"/>
    </row>
    <row r="17" spans="1:7" ht="17.45" customHeight="1" thickBot="1" x14ac:dyDescent="0.3">
      <c r="A17" s="80"/>
      <c r="B17" s="82"/>
      <c r="C17" s="84"/>
      <c r="D17" s="38" t="s">
        <v>31</v>
      </c>
      <c r="E17" s="39" t="s">
        <v>33</v>
      </c>
      <c r="F17" s="38" t="s">
        <v>67</v>
      </c>
    </row>
    <row r="18" spans="1:7" ht="16.5" thickBot="1" x14ac:dyDescent="0.3">
      <c r="A18" s="41">
        <v>1</v>
      </c>
      <c r="B18" s="42">
        <v>2</v>
      </c>
      <c r="C18" s="43">
        <v>3</v>
      </c>
      <c r="D18" s="38">
        <v>4</v>
      </c>
      <c r="E18" s="40">
        <v>5</v>
      </c>
      <c r="F18" s="38">
        <v>6</v>
      </c>
      <c r="G18" s="30"/>
    </row>
    <row r="19" spans="1:7" ht="16.5" thickBot="1" x14ac:dyDescent="0.25">
      <c r="A19" s="7" t="s">
        <v>38</v>
      </c>
      <c r="B19" s="24" t="s">
        <v>0</v>
      </c>
      <c r="C19" s="24" t="s">
        <v>37</v>
      </c>
      <c r="D19" s="50">
        <f>D20+D21+D22+D23+D24+D26+D27</f>
        <v>78025.5</v>
      </c>
      <c r="E19" s="50">
        <f>E20+E21+E22+E23+E24+E26+E27</f>
        <v>79628.100000000006</v>
      </c>
      <c r="F19" s="50">
        <f>F20+F21+F22+F23+F24+F26+F27</f>
        <v>77180.800000000003</v>
      </c>
    </row>
    <row r="20" spans="1:7" ht="32.25" thickBot="1" x14ac:dyDescent="0.25">
      <c r="A20" s="9" t="s">
        <v>39</v>
      </c>
      <c r="B20" s="22" t="s">
        <v>0</v>
      </c>
      <c r="C20" s="22" t="s">
        <v>1</v>
      </c>
      <c r="D20" s="49">
        <v>1753.6</v>
      </c>
      <c r="E20" s="49">
        <v>1809.4</v>
      </c>
      <c r="F20" s="49">
        <v>1822.3</v>
      </c>
    </row>
    <row r="21" spans="1:7" ht="63.75" thickBot="1" x14ac:dyDescent="0.25">
      <c r="A21" s="9" t="s">
        <v>40</v>
      </c>
      <c r="B21" s="22" t="s">
        <v>0</v>
      </c>
      <c r="C21" s="22" t="s">
        <v>2</v>
      </c>
      <c r="D21" s="49">
        <v>1507.2</v>
      </c>
      <c r="E21" s="49">
        <v>1587.2</v>
      </c>
      <c r="F21" s="49">
        <v>1595.3</v>
      </c>
    </row>
    <row r="22" spans="1:7" ht="48" thickBot="1" x14ac:dyDescent="0.25">
      <c r="A22" s="9" t="s">
        <v>41</v>
      </c>
      <c r="B22" s="22" t="s">
        <v>0</v>
      </c>
      <c r="C22" s="22" t="s">
        <v>3</v>
      </c>
      <c r="D22" s="49">
        <v>33139.599999999999</v>
      </c>
      <c r="E22" s="49">
        <v>34906.400000000001</v>
      </c>
      <c r="F22" s="49">
        <v>34494.9</v>
      </c>
    </row>
    <row r="23" spans="1:7" ht="16.5" thickBot="1" x14ac:dyDescent="0.25">
      <c r="A23" s="9" t="s">
        <v>24</v>
      </c>
      <c r="B23" s="22" t="s">
        <v>0</v>
      </c>
      <c r="C23" s="22" t="s">
        <v>10</v>
      </c>
      <c r="D23" s="49">
        <v>0.4</v>
      </c>
      <c r="E23" s="49">
        <v>0.5</v>
      </c>
      <c r="F23" s="49">
        <v>0.4</v>
      </c>
    </row>
    <row r="24" spans="1:7" ht="21.75" customHeight="1" x14ac:dyDescent="0.2">
      <c r="A24" s="63" t="s">
        <v>42</v>
      </c>
      <c r="B24" s="67" t="s">
        <v>0</v>
      </c>
      <c r="C24" s="67" t="s">
        <v>4</v>
      </c>
      <c r="D24" s="65">
        <v>8611.6</v>
      </c>
      <c r="E24" s="65">
        <v>9069.6</v>
      </c>
      <c r="F24" s="65">
        <v>9001.1</v>
      </c>
    </row>
    <row r="25" spans="1:7" ht="27.75" customHeight="1" thickBot="1" x14ac:dyDescent="0.25">
      <c r="A25" s="64"/>
      <c r="B25" s="68"/>
      <c r="C25" s="68"/>
      <c r="D25" s="66"/>
      <c r="E25" s="66"/>
      <c r="F25" s="66"/>
    </row>
    <row r="26" spans="1:7" ht="25.5" customHeight="1" thickBot="1" x14ac:dyDescent="0.25">
      <c r="A26" s="17" t="s">
        <v>5</v>
      </c>
      <c r="B26" s="23" t="s">
        <v>0</v>
      </c>
      <c r="C26" s="29">
        <v>11</v>
      </c>
      <c r="D26" s="51">
        <v>50</v>
      </c>
      <c r="E26" s="51">
        <v>50</v>
      </c>
      <c r="F26" s="51">
        <v>50</v>
      </c>
    </row>
    <row r="27" spans="1:7" ht="26.25" customHeight="1" thickBot="1" x14ac:dyDescent="0.25">
      <c r="A27" s="35" t="s">
        <v>6</v>
      </c>
      <c r="B27" s="34" t="s">
        <v>0</v>
      </c>
      <c r="C27" s="32">
        <v>13</v>
      </c>
      <c r="D27" s="52">
        <v>32963.1</v>
      </c>
      <c r="E27" s="52">
        <v>32205</v>
      </c>
      <c r="F27" s="52">
        <v>30216.799999999999</v>
      </c>
      <c r="G27" s="30"/>
    </row>
    <row r="28" spans="1:7" s="47" customFormat="1" ht="16.5" thickBot="1" x14ac:dyDescent="0.25">
      <c r="A28" s="44" t="s">
        <v>63</v>
      </c>
      <c r="B28" s="45" t="s">
        <v>1</v>
      </c>
      <c r="C28" s="31" t="s">
        <v>37</v>
      </c>
      <c r="D28" s="48">
        <f>D29</f>
        <v>332.5</v>
      </c>
      <c r="E28" s="48">
        <f>E29</f>
        <v>347.3</v>
      </c>
      <c r="F28" s="48">
        <f>F29</f>
        <v>359.5</v>
      </c>
      <c r="G28" s="46"/>
    </row>
    <row r="29" spans="1:7" ht="16.5" thickBot="1" x14ac:dyDescent="0.25">
      <c r="A29" s="36" t="s">
        <v>64</v>
      </c>
      <c r="B29" s="33" t="s">
        <v>1</v>
      </c>
      <c r="C29" s="29" t="s">
        <v>2</v>
      </c>
      <c r="D29" s="52">
        <v>332.5</v>
      </c>
      <c r="E29" s="52">
        <v>347.3</v>
      </c>
      <c r="F29" s="52">
        <v>359.5</v>
      </c>
      <c r="G29" s="30"/>
    </row>
    <row r="30" spans="1:7" ht="32.25" thickBot="1" x14ac:dyDescent="0.25">
      <c r="A30" s="7" t="s">
        <v>43</v>
      </c>
      <c r="B30" s="31" t="s">
        <v>2</v>
      </c>
      <c r="C30" s="31" t="s">
        <v>37</v>
      </c>
      <c r="D30" s="48">
        <f>D31+D32</f>
        <v>2904.7999999999997</v>
      </c>
      <c r="E30" s="53">
        <f>E31+E32</f>
        <v>2775.5</v>
      </c>
      <c r="F30" s="48">
        <f>F31+F32</f>
        <v>2775.5</v>
      </c>
    </row>
    <row r="31" spans="1:7" ht="48" thickBot="1" x14ac:dyDescent="0.25">
      <c r="A31" s="12" t="s">
        <v>32</v>
      </c>
      <c r="B31" s="22" t="s">
        <v>2</v>
      </c>
      <c r="C31" s="22">
        <v>10</v>
      </c>
      <c r="D31" s="49">
        <v>2674.6</v>
      </c>
      <c r="E31" s="49">
        <v>2570.3000000000002</v>
      </c>
      <c r="F31" s="49">
        <v>2570.3000000000002</v>
      </c>
    </row>
    <row r="32" spans="1:7" ht="38.25" customHeight="1" thickBot="1" x14ac:dyDescent="0.25">
      <c r="A32" s="12" t="s">
        <v>22</v>
      </c>
      <c r="B32" s="22" t="s">
        <v>2</v>
      </c>
      <c r="C32" s="22">
        <v>14</v>
      </c>
      <c r="D32" s="49">
        <v>230.2</v>
      </c>
      <c r="E32" s="49">
        <v>205.2</v>
      </c>
      <c r="F32" s="49">
        <v>205.2</v>
      </c>
    </row>
    <row r="33" spans="1:7" ht="16.5" thickBot="1" x14ac:dyDescent="0.25">
      <c r="A33" s="19" t="s">
        <v>44</v>
      </c>
      <c r="B33" s="25" t="s">
        <v>3</v>
      </c>
      <c r="C33" s="25" t="s">
        <v>37</v>
      </c>
      <c r="D33" s="53">
        <f>D34+D36+D37+D38+D35</f>
        <v>72615.699999999983</v>
      </c>
      <c r="E33" s="53">
        <f>E34+E36+E37+E38+E35</f>
        <v>10439</v>
      </c>
      <c r="F33" s="53">
        <f>F34+F36+F37+F38+F35</f>
        <v>10692</v>
      </c>
    </row>
    <row r="34" spans="1:7" ht="16.5" thickBot="1" x14ac:dyDescent="0.25">
      <c r="A34" s="12" t="s">
        <v>8</v>
      </c>
      <c r="B34" s="22" t="s">
        <v>3</v>
      </c>
      <c r="C34" s="22" t="s">
        <v>0</v>
      </c>
      <c r="D34" s="49">
        <v>144.80000000000001</v>
      </c>
      <c r="E34" s="49">
        <v>144.80000000000001</v>
      </c>
      <c r="F34" s="49">
        <v>144.80000000000001</v>
      </c>
    </row>
    <row r="35" spans="1:7" ht="16.5" thickBot="1" x14ac:dyDescent="0.25">
      <c r="A35" s="28" t="s">
        <v>65</v>
      </c>
      <c r="B35" s="22" t="s">
        <v>3</v>
      </c>
      <c r="C35" s="22" t="s">
        <v>10</v>
      </c>
      <c r="D35" s="49">
        <v>596.9</v>
      </c>
      <c r="E35" s="49">
        <v>0</v>
      </c>
      <c r="F35" s="49">
        <v>0</v>
      </c>
    </row>
    <row r="36" spans="1:7" ht="16.5" thickBot="1" x14ac:dyDescent="0.25">
      <c r="A36" s="12" t="s">
        <v>45</v>
      </c>
      <c r="B36" s="22" t="s">
        <v>3</v>
      </c>
      <c r="C36" s="22" t="s">
        <v>16</v>
      </c>
      <c r="D36" s="49">
        <v>1084.9000000000001</v>
      </c>
      <c r="E36" s="49">
        <v>1121.3</v>
      </c>
      <c r="F36" s="49">
        <v>1121.3</v>
      </c>
    </row>
    <row r="37" spans="1:7" ht="14.25" customHeight="1" thickBot="1" x14ac:dyDescent="0.25">
      <c r="A37" s="12" t="s">
        <v>9</v>
      </c>
      <c r="B37" s="22" t="s">
        <v>3</v>
      </c>
      <c r="C37" s="22" t="s">
        <v>7</v>
      </c>
      <c r="D37" s="49">
        <v>69571.199999999997</v>
      </c>
      <c r="E37" s="49">
        <v>8241</v>
      </c>
      <c r="F37" s="49">
        <v>8704</v>
      </c>
    </row>
    <row r="38" spans="1:7" ht="28.5" customHeight="1" x14ac:dyDescent="0.2">
      <c r="A38" s="56" t="s">
        <v>28</v>
      </c>
      <c r="B38" s="23" t="s">
        <v>3</v>
      </c>
      <c r="C38" s="23">
        <v>12</v>
      </c>
      <c r="D38" s="51">
        <v>1217.9000000000001</v>
      </c>
      <c r="E38" s="51">
        <v>931.9</v>
      </c>
      <c r="F38" s="51">
        <v>721.9</v>
      </c>
      <c r="G38" s="2"/>
    </row>
    <row r="39" spans="1:7" ht="25.5" customHeight="1" x14ac:dyDescent="0.2">
      <c r="A39" s="57" t="s">
        <v>72</v>
      </c>
      <c r="B39" s="58" t="s">
        <v>10</v>
      </c>
      <c r="C39" s="58" t="s">
        <v>37</v>
      </c>
      <c r="D39" s="59">
        <f>D40+D41+D42+D43</f>
        <v>92581.1</v>
      </c>
      <c r="E39" s="59">
        <f>E40+E41+E42+E43</f>
        <v>92749.7</v>
      </c>
      <c r="F39" s="59">
        <f>F40+F41+F42+F43</f>
        <v>7772.1</v>
      </c>
    </row>
    <row r="40" spans="1:7" ht="24" customHeight="1" thickBot="1" x14ac:dyDescent="0.25">
      <c r="A40" s="12" t="s">
        <v>11</v>
      </c>
      <c r="B40" s="22" t="s">
        <v>10</v>
      </c>
      <c r="C40" s="22" t="s">
        <v>0</v>
      </c>
      <c r="D40" s="49">
        <v>22532.1</v>
      </c>
      <c r="E40" s="49">
        <v>1155.5999999999999</v>
      </c>
      <c r="F40" s="49">
        <v>760</v>
      </c>
    </row>
    <row r="41" spans="1:7" ht="14.25" customHeight="1" thickBot="1" x14ac:dyDescent="0.25">
      <c r="A41" s="12" t="s">
        <v>21</v>
      </c>
      <c r="B41" s="22" t="s">
        <v>10</v>
      </c>
      <c r="C41" s="22" t="s">
        <v>1</v>
      </c>
      <c r="D41" s="49">
        <v>55757.9</v>
      </c>
      <c r="E41" s="49">
        <v>83930.7</v>
      </c>
      <c r="F41" s="49">
        <v>1558.5</v>
      </c>
    </row>
    <row r="42" spans="1:7" ht="14.25" customHeight="1" thickBot="1" x14ac:dyDescent="0.25">
      <c r="A42" s="12" t="s">
        <v>29</v>
      </c>
      <c r="B42" s="22" t="s">
        <v>10</v>
      </c>
      <c r="C42" s="22" t="s">
        <v>2</v>
      </c>
      <c r="D42" s="49">
        <v>12791.1</v>
      </c>
      <c r="E42" s="49">
        <v>6163.4</v>
      </c>
      <c r="F42" s="49">
        <v>5453.6</v>
      </c>
    </row>
    <row r="43" spans="1:7" ht="16.149999999999999" customHeight="1" thickBot="1" x14ac:dyDescent="0.25">
      <c r="A43" s="54" t="s">
        <v>66</v>
      </c>
      <c r="B43" s="29" t="s">
        <v>10</v>
      </c>
      <c r="C43" s="29" t="s">
        <v>10</v>
      </c>
      <c r="D43" s="52">
        <v>1500</v>
      </c>
      <c r="E43" s="52">
        <v>1500</v>
      </c>
      <c r="F43" s="52">
        <v>0</v>
      </c>
    </row>
    <row r="44" spans="1:7" ht="21.75" customHeight="1" thickBot="1" x14ac:dyDescent="0.25">
      <c r="A44" s="27" t="s">
        <v>46</v>
      </c>
      <c r="B44" s="25" t="s">
        <v>4</v>
      </c>
      <c r="C44" s="25" t="s">
        <v>37</v>
      </c>
      <c r="D44" s="53">
        <f>D45+D47</f>
        <v>341.1</v>
      </c>
      <c r="E44" s="53">
        <f>E45+E47</f>
        <v>406.6</v>
      </c>
      <c r="F44" s="53">
        <f>F45+F47</f>
        <v>317.10000000000002</v>
      </c>
    </row>
    <row r="45" spans="1:7" ht="14.25" customHeight="1" x14ac:dyDescent="0.2">
      <c r="A45" s="63" t="s">
        <v>12</v>
      </c>
      <c r="B45" s="67" t="s">
        <v>4</v>
      </c>
      <c r="C45" s="67" t="s">
        <v>2</v>
      </c>
      <c r="D45" s="65">
        <v>261.3</v>
      </c>
      <c r="E45" s="65">
        <v>326.8</v>
      </c>
      <c r="F45" s="65">
        <v>237.3</v>
      </c>
    </row>
    <row r="46" spans="1:7" ht="24.6" customHeight="1" thickBot="1" x14ac:dyDescent="0.25">
      <c r="A46" s="64"/>
      <c r="B46" s="68"/>
      <c r="C46" s="68"/>
      <c r="D46" s="69"/>
      <c r="E46" s="69"/>
      <c r="F46" s="69"/>
    </row>
    <row r="47" spans="1:7" ht="30.75" customHeight="1" thickBot="1" x14ac:dyDescent="0.25">
      <c r="A47" s="55" t="s">
        <v>47</v>
      </c>
      <c r="B47" s="22" t="s">
        <v>4</v>
      </c>
      <c r="C47" s="22" t="s">
        <v>10</v>
      </c>
      <c r="D47" s="49">
        <v>79.8</v>
      </c>
      <c r="E47" s="49">
        <v>79.8</v>
      </c>
      <c r="F47" s="49">
        <v>79.8</v>
      </c>
    </row>
    <row r="48" spans="1:7" ht="16.5" thickBot="1" x14ac:dyDescent="0.25">
      <c r="A48" s="19" t="s">
        <v>48</v>
      </c>
      <c r="B48" s="25" t="s">
        <v>13</v>
      </c>
      <c r="C48" s="25" t="s">
        <v>37</v>
      </c>
      <c r="D48" s="53">
        <f>D49+D50+D51+D52+D53</f>
        <v>146327.60000000003</v>
      </c>
      <c r="E48" s="53">
        <f>E49+E50+E51+E52+E53</f>
        <v>145497.20000000001</v>
      </c>
      <c r="F48" s="53">
        <f>F49+F50+F51+F52+F53</f>
        <v>139766.1</v>
      </c>
    </row>
    <row r="49" spans="1:7" ht="16.5" thickBot="1" x14ac:dyDescent="0.25">
      <c r="A49" s="9" t="s">
        <v>14</v>
      </c>
      <c r="B49" s="22" t="s">
        <v>13</v>
      </c>
      <c r="C49" s="22" t="s">
        <v>0</v>
      </c>
      <c r="D49" s="49">
        <v>26660.1</v>
      </c>
      <c r="E49" s="49">
        <v>27260.2</v>
      </c>
      <c r="F49" s="49">
        <v>28242.2</v>
      </c>
    </row>
    <row r="50" spans="1:7" ht="16.5" thickBot="1" x14ac:dyDescent="0.25">
      <c r="A50" s="9" t="s">
        <v>15</v>
      </c>
      <c r="B50" s="22" t="s">
        <v>13</v>
      </c>
      <c r="C50" s="22" t="s">
        <v>1</v>
      </c>
      <c r="D50" s="49">
        <v>103225.60000000001</v>
      </c>
      <c r="E50" s="49">
        <v>102046.8</v>
      </c>
      <c r="F50" s="49">
        <v>97519</v>
      </c>
    </row>
    <row r="51" spans="1:7" ht="16.5" thickBot="1" x14ac:dyDescent="0.25">
      <c r="A51" s="9" t="s">
        <v>23</v>
      </c>
      <c r="B51" s="22" t="s">
        <v>13</v>
      </c>
      <c r="C51" s="22" t="s">
        <v>2</v>
      </c>
      <c r="D51" s="49">
        <v>10983.7</v>
      </c>
      <c r="E51" s="49">
        <v>10685.2</v>
      </c>
      <c r="F51" s="49">
        <v>10685.2</v>
      </c>
      <c r="G51" s="2"/>
    </row>
    <row r="52" spans="1:7" ht="16.5" thickBot="1" x14ac:dyDescent="0.25">
      <c r="A52" s="9" t="s">
        <v>26</v>
      </c>
      <c r="B52" s="22" t="s">
        <v>13</v>
      </c>
      <c r="C52" s="22" t="s">
        <v>13</v>
      </c>
      <c r="D52" s="49">
        <v>348</v>
      </c>
      <c r="E52" s="49">
        <v>300.39999999999998</v>
      </c>
      <c r="F52" s="49">
        <v>300.7</v>
      </c>
      <c r="G52" s="3"/>
    </row>
    <row r="53" spans="1:7" ht="18.75" customHeight="1" thickBot="1" x14ac:dyDescent="0.25">
      <c r="A53" s="9" t="s">
        <v>49</v>
      </c>
      <c r="B53" s="22" t="s">
        <v>13</v>
      </c>
      <c r="C53" s="22" t="s">
        <v>7</v>
      </c>
      <c r="D53" s="49">
        <v>5110.2</v>
      </c>
      <c r="E53" s="49">
        <v>5204.6000000000004</v>
      </c>
      <c r="F53" s="49">
        <v>3019</v>
      </c>
    </row>
    <row r="54" spans="1:7" ht="15.75" customHeight="1" thickBot="1" x14ac:dyDescent="0.25">
      <c r="A54" s="7" t="s">
        <v>50</v>
      </c>
      <c r="B54" s="24" t="s">
        <v>16</v>
      </c>
      <c r="C54" s="24" t="s">
        <v>37</v>
      </c>
      <c r="D54" s="50">
        <f>D55</f>
        <v>30524.7</v>
      </c>
      <c r="E54" s="50">
        <f>E55</f>
        <v>26798.799999999999</v>
      </c>
      <c r="F54" s="50">
        <f>F55</f>
        <v>27813.5</v>
      </c>
    </row>
    <row r="55" spans="1:7" ht="16.5" thickBot="1" x14ac:dyDescent="0.25">
      <c r="A55" s="12" t="s">
        <v>51</v>
      </c>
      <c r="B55" s="22" t="s">
        <v>16</v>
      </c>
      <c r="C55" s="22" t="s">
        <v>0</v>
      </c>
      <c r="D55" s="49">
        <v>30524.7</v>
      </c>
      <c r="E55" s="49">
        <v>26798.799999999999</v>
      </c>
      <c r="F55" s="49">
        <v>27813.5</v>
      </c>
    </row>
    <row r="56" spans="1:7" ht="16.5" customHeight="1" thickBot="1" x14ac:dyDescent="0.25">
      <c r="A56" s="21" t="s">
        <v>52</v>
      </c>
      <c r="B56" s="25" t="s">
        <v>7</v>
      </c>
      <c r="C56" s="25" t="s">
        <v>37</v>
      </c>
      <c r="D56" s="53">
        <f>D57+D58</f>
        <v>193.6</v>
      </c>
      <c r="E56" s="53">
        <f>E57+E58</f>
        <v>141.30000000000001</v>
      </c>
      <c r="F56" s="53">
        <f>F57+F58</f>
        <v>141.30000000000001</v>
      </c>
    </row>
    <row r="57" spans="1:7" ht="14.25" customHeight="1" thickBot="1" x14ac:dyDescent="0.25">
      <c r="A57" s="9" t="s">
        <v>17</v>
      </c>
      <c r="B57" s="22" t="s">
        <v>7</v>
      </c>
      <c r="C57" s="22" t="s">
        <v>13</v>
      </c>
      <c r="D57" s="49">
        <v>184.6</v>
      </c>
      <c r="E57" s="49">
        <v>132.30000000000001</v>
      </c>
      <c r="F57" s="49">
        <v>132.30000000000001</v>
      </c>
    </row>
    <row r="58" spans="1:7" ht="18" customHeight="1" thickBot="1" x14ac:dyDescent="0.25">
      <c r="A58" s="9" t="s">
        <v>27</v>
      </c>
      <c r="B58" s="22" t="s">
        <v>7</v>
      </c>
      <c r="C58" s="22" t="s">
        <v>7</v>
      </c>
      <c r="D58" s="49">
        <v>9</v>
      </c>
      <c r="E58" s="49">
        <v>9</v>
      </c>
      <c r="F58" s="49">
        <v>9</v>
      </c>
    </row>
    <row r="59" spans="1:7" ht="16.5" thickBot="1" x14ac:dyDescent="0.25">
      <c r="A59" s="26" t="s">
        <v>53</v>
      </c>
      <c r="B59" s="8">
        <v>10</v>
      </c>
      <c r="C59" s="24" t="s">
        <v>37</v>
      </c>
      <c r="D59" s="50">
        <f>D60+D61+D62</f>
        <v>11007.9</v>
      </c>
      <c r="E59" s="50">
        <f t="shared" ref="E59:F59" si="0">E60+E61+E62</f>
        <v>6069.5999999999995</v>
      </c>
      <c r="F59" s="50">
        <f t="shared" si="0"/>
        <v>5877.0999999999995</v>
      </c>
    </row>
    <row r="60" spans="1:7" s="4" customFormat="1" ht="16.5" thickBot="1" x14ac:dyDescent="0.25">
      <c r="A60" s="9" t="s">
        <v>30</v>
      </c>
      <c r="B60" s="10">
        <v>10</v>
      </c>
      <c r="C60" s="22" t="s">
        <v>0</v>
      </c>
      <c r="D60" s="49">
        <v>3199.4</v>
      </c>
      <c r="E60" s="49">
        <v>2500</v>
      </c>
      <c r="F60" s="49">
        <v>2500</v>
      </c>
    </row>
    <row r="61" spans="1:7" ht="14.25" customHeight="1" thickBot="1" x14ac:dyDescent="0.25">
      <c r="A61" s="9" t="s">
        <v>18</v>
      </c>
      <c r="B61" s="10">
        <v>10</v>
      </c>
      <c r="C61" s="22" t="s">
        <v>2</v>
      </c>
      <c r="D61" s="49">
        <v>7622.4</v>
      </c>
      <c r="E61" s="49">
        <v>3380.2</v>
      </c>
      <c r="F61" s="49">
        <v>3187.7</v>
      </c>
    </row>
    <row r="62" spans="1:7" ht="16.5" customHeight="1" thickBot="1" x14ac:dyDescent="0.25">
      <c r="A62" s="9" t="s">
        <v>19</v>
      </c>
      <c r="B62" s="10">
        <v>10</v>
      </c>
      <c r="C62" s="22" t="s">
        <v>4</v>
      </c>
      <c r="D62" s="49">
        <v>186.1</v>
      </c>
      <c r="E62" s="49">
        <v>189.4</v>
      </c>
      <c r="F62" s="49">
        <v>189.4</v>
      </c>
    </row>
    <row r="63" spans="1:7" ht="16.5" thickBot="1" x14ac:dyDescent="0.25">
      <c r="A63" s="21" t="s">
        <v>54</v>
      </c>
      <c r="B63" s="20">
        <v>11</v>
      </c>
      <c r="C63" s="25" t="s">
        <v>37</v>
      </c>
      <c r="D63" s="53">
        <f>D64+D65</f>
        <v>9988.6</v>
      </c>
      <c r="E63" s="53">
        <f>E64+E65</f>
        <v>9586.9</v>
      </c>
      <c r="F63" s="53">
        <f>F64+F65</f>
        <v>9895.4</v>
      </c>
    </row>
    <row r="64" spans="1:7" ht="16.5" thickBot="1" x14ac:dyDescent="0.25">
      <c r="A64" s="9" t="s">
        <v>55</v>
      </c>
      <c r="B64" s="10">
        <v>11</v>
      </c>
      <c r="C64" s="22" t="s">
        <v>0</v>
      </c>
      <c r="D64" s="49">
        <v>371.9</v>
      </c>
      <c r="E64" s="49">
        <v>181.9</v>
      </c>
      <c r="F64" s="49">
        <v>182.9</v>
      </c>
    </row>
    <row r="65" spans="1:7" ht="16.5" thickBot="1" x14ac:dyDescent="0.25">
      <c r="A65" s="9" t="s">
        <v>20</v>
      </c>
      <c r="B65" s="10">
        <v>11</v>
      </c>
      <c r="C65" s="22" t="s">
        <v>1</v>
      </c>
      <c r="D65" s="49">
        <v>9616.7000000000007</v>
      </c>
      <c r="E65" s="49">
        <v>9405</v>
      </c>
      <c r="F65" s="49">
        <v>9712.5</v>
      </c>
    </row>
    <row r="66" spans="1:7" ht="16.5" thickBot="1" x14ac:dyDescent="0.25">
      <c r="A66" s="21" t="s">
        <v>56</v>
      </c>
      <c r="B66" s="20">
        <v>12</v>
      </c>
      <c r="C66" s="25" t="s">
        <v>37</v>
      </c>
      <c r="D66" s="53">
        <f>D67</f>
        <v>773.1</v>
      </c>
      <c r="E66" s="53">
        <f>E67</f>
        <v>804</v>
      </c>
      <c r="F66" s="53">
        <f>F67</f>
        <v>836.2</v>
      </c>
    </row>
    <row r="67" spans="1:7" ht="16.5" thickBot="1" x14ac:dyDescent="0.25">
      <c r="A67" s="18" t="s">
        <v>57</v>
      </c>
      <c r="B67" s="11">
        <v>12</v>
      </c>
      <c r="C67" s="23" t="s">
        <v>1</v>
      </c>
      <c r="D67" s="51">
        <v>773.1</v>
      </c>
      <c r="E67" s="51">
        <v>804</v>
      </c>
      <c r="F67" s="51">
        <v>836.2</v>
      </c>
    </row>
    <row r="68" spans="1:7" ht="32.25" thickBot="1" x14ac:dyDescent="0.25">
      <c r="A68" s="26" t="s">
        <v>58</v>
      </c>
      <c r="B68" s="8">
        <v>13</v>
      </c>
      <c r="C68" s="24" t="s">
        <v>37</v>
      </c>
      <c r="D68" s="50">
        <f>D69</f>
        <v>17.5</v>
      </c>
      <c r="E68" s="50">
        <f>E69</f>
        <v>0</v>
      </c>
      <c r="F68" s="50">
        <f>F69</f>
        <v>0</v>
      </c>
    </row>
    <row r="69" spans="1:7" ht="32.25" thickBot="1" x14ac:dyDescent="0.25">
      <c r="A69" s="9" t="s">
        <v>59</v>
      </c>
      <c r="B69" s="10">
        <v>13</v>
      </c>
      <c r="C69" s="22" t="s">
        <v>0</v>
      </c>
      <c r="D69" s="49">
        <v>17.5</v>
      </c>
      <c r="E69" s="49">
        <v>0</v>
      </c>
      <c r="F69" s="49">
        <v>0</v>
      </c>
    </row>
    <row r="70" spans="1:7" ht="16.5" thickBot="1" x14ac:dyDescent="0.25">
      <c r="A70" s="21" t="s">
        <v>60</v>
      </c>
      <c r="B70" s="10"/>
      <c r="C70" s="22"/>
      <c r="D70" s="53">
        <f>D19+D28+D30+D33+D39+D44+D48+D54+D56+D59+D63+D66+D68</f>
        <v>445633.7</v>
      </c>
      <c r="E70" s="53">
        <f>E19+E28+E30+E33+E39+E44+E48+E54+E56+E59+E63+E66+E68</f>
        <v>375244</v>
      </c>
      <c r="F70" s="53">
        <f>F19+F28+F30+F33+F39+F44+F48+F54+F56+F59+F63+F66+F68</f>
        <v>283426.60000000003</v>
      </c>
    </row>
    <row r="71" spans="1:7" s="5" customFormat="1" ht="16.5" thickBot="1" x14ac:dyDescent="0.3">
      <c r="A71" s="21" t="s">
        <v>25</v>
      </c>
      <c r="B71" s="10"/>
      <c r="C71" s="22"/>
      <c r="D71" s="53">
        <v>0</v>
      </c>
      <c r="E71" s="62">
        <v>4853.3</v>
      </c>
      <c r="F71" s="53">
        <v>9435.1</v>
      </c>
    </row>
    <row r="72" spans="1:7" s="5" customFormat="1" ht="18.75" thickBot="1" x14ac:dyDescent="0.3">
      <c r="A72" s="21" t="s">
        <v>61</v>
      </c>
      <c r="B72" s="10"/>
      <c r="C72" s="10"/>
      <c r="D72" s="53">
        <f>D70+D71</f>
        <v>445633.7</v>
      </c>
      <c r="E72" s="53">
        <f>E70+E71</f>
        <v>380097.3</v>
      </c>
      <c r="F72" s="53">
        <f>F70+F71</f>
        <v>292861.7</v>
      </c>
      <c r="G72" s="60" t="s">
        <v>73</v>
      </c>
    </row>
    <row r="73" spans="1:7" ht="15.75" x14ac:dyDescent="0.25">
      <c r="A73" s="13"/>
      <c r="B73" s="13"/>
      <c r="C73" s="13"/>
      <c r="D73" s="16"/>
      <c r="E73" s="15"/>
      <c r="F73" s="15"/>
    </row>
    <row r="74" spans="1:7" x14ac:dyDescent="0.2">
      <c r="D74" s="6"/>
    </row>
    <row r="75" spans="1:7" x14ac:dyDescent="0.2">
      <c r="D75" s="6"/>
    </row>
    <row r="76" spans="1:7" x14ac:dyDescent="0.2">
      <c r="D76" s="6"/>
    </row>
    <row r="77" spans="1:7" x14ac:dyDescent="0.2">
      <c r="D77" s="6"/>
    </row>
    <row r="78" spans="1:7" x14ac:dyDescent="0.2">
      <c r="D78" s="6"/>
    </row>
    <row r="79" spans="1:7" x14ac:dyDescent="0.2">
      <c r="D79" s="6"/>
    </row>
    <row r="80" spans="1:7" x14ac:dyDescent="0.2">
      <c r="D80" s="6"/>
    </row>
    <row r="81" spans="4:4" x14ac:dyDescent="0.2">
      <c r="D81" s="6"/>
    </row>
    <row r="82" spans="4:4" x14ac:dyDescent="0.2">
      <c r="D82" s="6"/>
    </row>
    <row r="83" spans="4:4" x14ac:dyDescent="0.2">
      <c r="D83" s="6"/>
    </row>
    <row r="84" spans="4:4" x14ac:dyDescent="0.2">
      <c r="D84" s="6"/>
    </row>
    <row r="85" spans="4:4" x14ac:dyDescent="0.2">
      <c r="D85" s="6"/>
    </row>
    <row r="86" spans="4:4" x14ac:dyDescent="0.2">
      <c r="D86" s="6"/>
    </row>
    <row r="87" spans="4:4" x14ac:dyDescent="0.2">
      <c r="D87" s="6"/>
    </row>
    <row r="88" spans="4:4" x14ac:dyDescent="0.2">
      <c r="D88" s="6"/>
    </row>
    <row r="89" spans="4:4" x14ac:dyDescent="0.2">
      <c r="D89" s="6"/>
    </row>
    <row r="90" spans="4:4" x14ac:dyDescent="0.2">
      <c r="D90" s="6"/>
    </row>
    <row r="91" spans="4:4" x14ac:dyDescent="0.2">
      <c r="D91" s="6"/>
    </row>
    <row r="92" spans="4:4" x14ac:dyDescent="0.2">
      <c r="D92" s="6"/>
    </row>
  </sheetData>
  <sheetProtection selectLockedCells="1" selectUnlockedCells="1"/>
  <mergeCells count="25">
    <mergeCell ref="D2:G2"/>
    <mergeCell ref="D3:G3"/>
    <mergeCell ref="D4:G4"/>
    <mergeCell ref="D5:G5"/>
    <mergeCell ref="C24:C25"/>
    <mergeCell ref="A14:F14"/>
    <mergeCell ref="D16:F16"/>
    <mergeCell ref="D6:F6"/>
    <mergeCell ref="D7:F10"/>
    <mergeCell ref="B11:D11"/>
    <mergeCell ref="A13:F13"/>
    <mergeCell ref="A16:A17"/>
    <mergeCell ref="B16:B17"/>
    <mergeCell ref="C16:C17"/>
    <mergeCell ref="A45:A46"/>
    <mergeCell ref="D24:D25"/>
    <mergeCell ref="E24:E25"/>
    <mergeCell ref="F24:F25"/>
    <mergeCell ref="A24:A25"/>
    <mergeCell ref="B45:B46"/>
    <mergeCell ref="C45:C46"/>
    <mergeCell ref="D45:D46"/>
    <mergeCell ref="E45:E46"/>
    <mergeCell ref="F45:F46"/>
    <mergeCell ref="B24:B25"/>
  </mergeCells>
  <pageMargins left="0.78740157480314965" right="0.39370078740157483" top="0.98425196850393704" bottom="0.98425196850393704" header="0.51181102362204722" footer="0.51181102362204722"/>
  <pageSetup paperSize="9" scale="83" firstPageNumber="0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 4 2023-2025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Пожилова</dc:creator>
  <cp:lastModifiedBy>ОзероваГМ</cp:lastModifiedBy>
  <cp:lastPrinted>2023-07-07T08:27:27Z</cp:lastPrinted>
  <dcterms:created xsi:type="dcterms:W3CDTF">2016-10-04T07:03:55Z</dcterms:created>
  <dcterms:modified xsi:type="dcterms:W3CDTF">2023-07-20T09:14:07Z</dcterms:modified>
</cp:coreProperties>
</file>