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4" i="1" l="1"/>
  <c r="C54" i="1" l="1"/>
  <c r="D67" i="1" l="1"/>
  <c r="E67" i="1"/>
  <c r="C67" i="1"/>
  <c r="F53" i="1" l="1"/>
  <c r="G53" i="1"/>
  <c r="H53" i="1"/>
  <c r="I53" i="1"/>
  <c r="D76" i="1"/>
  <c r="D75" i="1" s="1"/>
  <c r="D74" i="1" s="1"/>
  <c r="E76" i="1"/>
  <c r="E75" i="1" s="1"/>
  <c r="E74" i="1" s="1"/>
  <c r="C76" i="1"/>
  <c r="D78" i="1"/>
  <c r="E78" i="1"/>
  <c r="C78" i="1"/>
  <c r="D58" i="1"/>
  <c r="E58" i="1"/>
  <c r="C58" i="1"/>
  <c r="C53" i="1" s="1"/>
  <c r="D54" i="1"/>
  <c r="E54" i="1"/>
  <c r="D53" i="1" l="1"/>
  <c r="D80" i="1" s="1"/>
  <c r="E53" i="1"/>
  <c r="E80" i="1" s="1"/>
  <c r="C40" i="1"/>
  <c r="E35" i="1"/>
  <c r="D35" i="1"/>
  <c r="C35" i="1"/>
  <c r="C20" i="1"/>
  <c r="C19" i="1" s="1"/>
  <c r="E24" i="1"/>
  <c r="E23" i="1" s="1"/>
  <c r="D24" i="1"/>
  <c r="D23" i="1" s="1"/>
  <c r="C24" i="1"/>
  <c r="C23" i="1" s="1"/>
  <c r="E20" i="1"/>
  <c r="E19" i="1" s="1"/>
  <c r="D20" i="1"/>
  <c r="D19" i="1" s="1"/>
  <c r="E40" i="1"/>
  <c r="D49" i="1"/>
  <c r="E49" i="1"/>
  <c r="C49" i="1"/>
  <c r="D47" i="1"/>
  <c r="E47" i="1"/>
  <c r="C47" i="1"/>
  <c r="D45" i="1"/>
  <c r="E45" i="1"/>
  <c r="C45" i="1"/>
  <c r="D30" i="1"/>
  <c r="D29" i="1" s="1"/>
  <c r="E30" i="1"/>
  <c r="E29" i="1" s="1"/>
  <c r="C29" i="1"/>
  <c r="C18" i="1" l="1"/>
  <c r="C80" i="1" s="1"/>
</calcChain>
</file>

<file path=xl/sharedStrings.xml><?xml version="1.0" encoding="utf-8"?>
<sst xmlns="http://schemas.openxmlformats.org/spreadsheetml/2006/main" count="139" uniqueCount="139">
  <si>
    <t>НАЛОГОВЫЕ И НЕНАЛОГОВЫЕ ДОХОДЫ</t>
  </si>
  <si>
    <t>ВСЕГО ДОХОДОВ</t>
  </si>
  <si>
    <t>Коды бюджетной классификации Российской Федерации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</si>
  <si>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</si>
  <si>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</si>
  <si>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</si>
  <si>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</si>
  <si>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</si>
  <si>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</si>
  <si>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</si>
  <si>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</si>
  <si>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</si>
  <si>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</si>
  <si>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Приложение 2</t>
  </si>
  <si>
    <t>2 02 10000 00 0000 150</t>
  </si>
  <si>
    <t>2 02 30000 00 0000 150</t>
  </si>
  <si>
    <t>2023 год</t>
  </si>
  <si>
    <t>Налог, взимаемый в связи с применением упрощенной системы налогообложения</t>
  </si>
  <si>
    <t>2024 год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</si>
  <si>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</si>
  <si>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</si>
  <si>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</si>
  <si>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</si>
  <si>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</si>
  <si>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</si>
  <si>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</si>
  <si>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</si>
  <si>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</si>
  <si>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</si>
  <si>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</si>
  <si>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</si>
  <si>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</si>
  <si>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</si>
  <si>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</si>
  <si>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</si>
  <si>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</si>
  <si>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</si>
  <si>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</si>
  <si>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</si>
  <si>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</si>
  <si>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</si>
  <si>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</si>
  <si>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</si>
  <si>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</si>
  <si>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</si>
  <si>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</si>
  <si>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</si>
  <si>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</si>
  <si>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</si>
  <si>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</si>
  <si>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</si>
  <si>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</si>
  <si>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</si>
  <si>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</si>
  <si>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</si>
  <si>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</si>
  <si>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</si>
  <si>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</si>
  <si>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</si>
  <si>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</si>
  <si>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</si>
  <si>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2025 год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</si>
  <si>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</si>
  <si>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</si>
  <si>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</si>
  <si>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</si>
  <si>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</si>
  <si>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</si>
  <si>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</si>
  <si>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</si>
  <si>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</si>
  <si>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</si>
  <si>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</si>
  <si>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111 05024 14 0000 120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</si>
  <si>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</si>
  <si>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</si>
  <si>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</si>
  <si>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</si>
  <si>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</si>
  <si>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</si>
  <si>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</si>
  <si>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</si>
  <si>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</si>
  <si>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</si>
  <si>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</si>
  <si>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2 02 20299 14 0000 150 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</si>
  <si>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</si>
  <si>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</si>
  <si>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</si>
  <si>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</si>
  <si>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</si>
  <si>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</si>
  <si>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</si>
  <si>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</si>
  <si>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</si>
  <si>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</si>
  <si>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Субсидии бюджетам муниципальных округов на обеспечение комплексного развития сельских территорий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</si>
  <si>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</si>
  <si>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</si>
  <si>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</si>
  <si>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</si>
  <si>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</si>
  <si>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</si>
  <si>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</si>
  <si>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</si>
  <si>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2 04 04020 14 0000 150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</si>
  <si>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</si>
  <si>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2 07 04020 14 0000 150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</si>
  <si>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</si>
  <si>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</si>
  <si>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</si>
  <si>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</si>
  <si>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 xml:space="preserve">Прочие безвозмездные поступления </t>
  </si>
  <si>
    <t>2 07 00000 00 0000 000</t>
  </si>
  <si>
    <t>2 04 00000 00 0000 000</t>
  </si>
  <si>
    <t>Безвозмездные поступления от негосударственных организаций</t>
  </si>
  <si>
    <t xml:space="preserve">Объем доходов бюджета округа за счет налоговых и неналоговых доходов, а также безвозмездных поступлений на 2023 год и плановый период 2024 и 2025 годов 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</si>
  <si>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</si>
  <si>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</si>
  <si>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</si>
  <si>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</si>
  <si>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сумма (тыс. рублей)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</si>
  <si>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</si>
  <si>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</si>
  <si>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</si>
  <si>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</si>
  <si>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к решению Представительного Собрания</t>
  </si>
  <si>
    <t>116 00000 00 0000000</t>
  </si>
  <si>
    <t xml:space="preserve">Субсидии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 </t>
  </si>
  <si>
    <t>2 02 25172 14 0000 150</t>
  </si>
  <si>
    <t>Иные межбюджетные трансферты</t>
  </si>
  <si>
    <t xml:space="preserve">Прочие межбюджетные  трансферты, передаваемые бюджетам муниципальных округов </t>
  </si>
  <si>
    <t>2 02 40000 00 0000 150</t>
  </si>
  <si>
    <t>2 02 49999 14 0000 150</t>
  </si>
  <si>
    <t>округа от 30.11.2023 № 125 «О внесении</t>
  </si>
  <si>
    <t>»</t>
  </si>
  <si>
    <t>«Приложение 2</t>
  </si>
  <si>
    <t>изменений в решение от 20.12.2022 № 81»</t>
  </si>
  <si>
    <t>к    Решению     Представительного     Собрания  округа  «О бюджете округа на 2023  год и плановый период 2024 и 2025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</si>
</sst>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0" fillId="2" borderId="0" xfId="0" applyFill="1"/>
    <xf numFmtId="0" fontId="8" fillId="0" borderId="21" xfId="0" applyFont="1" applyBorder="1" applyAlignment="1">
      <alignment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3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A4" workbookViewId="0">
      <selection activeCell="C6" sqref="C6:E7"/>
    </sheetView>
  </sheetViews>
  <sheetFormatPr defaultColWidth="8.85546875" defaultRowHeight="12.75" x14ac:dyDescent="0.2"/>
  <cols>
    <col min="1" max="1" width="26.7109375" style="1" customWidth="1"/>
    <col min="2" max="2" width="53" style="1" customWidth="1"/>
    <col min="3" max="3" width="13.5703125" style="1" customWidth="1"/>
    <col min="4" max="4" width="12.42578125" style="1" customWidth="1"/>
    <col min="5" max="5" width="15.7109375" style="1" customWidth="1"/>
    <col min="6" max="9" width="0" style="1" hidden="1" customWidth="1"/>
    <col min="10" max="10" width="9.7109375" style="1" customWidth="1"/>
    <col min="11" max="11" width="10.42578125" style="1" customWidth="1"/>
    <col min="12" max="12" width="10.140625" style="1" customWidth="1"/>
    <col min="13" max="16384" width="8.85546875" style="1"/>
  </cols>
  <sheetData>
    <row r="1" spans="1:10" ht="15.75" x14ac:dyDescent="0.25">
      <c r="C1" s="63" t="s">
        <v>13</v>
      </c>
      <c r="D1" s="63"/>
      <c r="E1" s="63"/>
      <c r="F1" s="63"/>
    </row>
    <row r="2" spans="1:10" ht="15" x14ac:dyDescent="0.25">
      <c r="C2" s="64" t="s">
        <v>126</v>
      </c>
      <c r="D2" s="64"/>
      <c r="E2" s="64"/>
      <c r="F2" s="64"/>
    </row>
    <row r="3" spans="1:10" ht="15" x14ac:dyDescent="0.25">
      <c r="C3" s="64" t="s">
        <v>134</v>
      </c>
      <c r="D3" s="64"/>
      <c r="E3" s="64"/>
      <c r="F3" s="64"/>
    </row>
    <row r="4" spans="1:10" ht="15" x14ac:dyDescent="0.25">
      <c r="C4" s="65" t="s">
        <v>137</v>
      </c>
      <c r="D4" s="65"/>
      <c r="E4" s="65"/>
      <c r="F4" s="65"/>
    </row>
    <row r="5" spans="1:10" ht="18.75" customHeight="1" x14ac:dyDescent="0.25">
      <c r="B5" s="2"/>
      <c r="C5" s="66" t="s">
        <v>136</v>
      </c>
      <c r="D5" s="67"/>
      <c r="E5" s="67"/>
      <c r="F5" s="2"/>
      <c r="G5" s="2"/>
      <c r="H5" s="2"/>
      <c r="I5" s="2"/>
    </row>
    <row r="6" spans="1:10" ht="18.75" customHeight="1" x14ac:dyDescent="0.2">
      <c r="B6" s="3"/>
      <c r="C6" s="49" t="s">
        <v>138</v>
      </c>
      <c r="D6" s="49"/>
      <c r="E6" s="49"/>
    </row>
    <row r="7" spans="1:10" ht="41.25" customHeight="1" x14ac:dyDescent="0.2">
      <c r="B7" s="3"/>
      <c r="C7" s="49"/>
      <c r="D7" s="49"/>
      <c r="E7" s="49"/>
    </row>
    <row r="8" spans="1:10" ht="16.5" customHeight="1" x14ac:dyDescent="0.2">
      <c r="A8" s="56" t="s">
        <v>116</v>
      </c>
      <c r="B8" s="56"/>
      <c r="C8" s="56"/>
      <c r="D8" s="56"/>
      <c r="E8" s="56"/>
      <c r="F8" s="56"/>
      <c r="G8" s="56"/>
      <c r="H8" s="56"/>
      <c r="I8" s="56"/>
    </row>
    <row r="9" spans="1:10" ht="10.5" customHeight="1" x14ac:dyDescent="0.2">
      <c r="A9" s="56"/>
      <c r="B9" s="56"/>
      <c r="C9" s="56"/>
      <c r="D9" s="56"/>
      <c r="E9" s="56"/>
      <c r="F9" s="56"/>
      <c r="G9" s="56"/>
      <c r="H9" s="56"/>
      <c r="I9" s="56"/>
    </row>
    <row r="10" spans="1:10" ht="13.7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</row>
    <row r="11" spans="1:10" ht="17.45" customHeight="1" thickBot="1" x14ac:dyDescent="0.25">
      <c r="A11" s="4"/>
      <c r="B11" s="4"/>
      <c r="C11" s="47"/>
      <c r="D11" s="48"/>
      <c r="E11" s="48"/>
      <c r="F11" s="4"/>
      <c r="G11" s="4"/>
      <c r="H11" s="4"/>
      <c r="I11" s="4"/>
      <c r="J11" s="5"/>
    </row>
    <row r="12" spans="1:10" ht="16.5" customHeight="1" thickBot="1" x14ac:dyDescent="0.3">
      <c r="A12" s="50" t="s">
        <v>2</v>
      </c>
      <c r="B12" s="50" t="s">
        <v>3</v>
      </c>
      <c r="C12" s="60" t="s">
        <v>121</v>
      </c>
      <c r="D12" s="61"/>
      <c r="E12" s="62"/>
      <c r="F12" s="6"/>
      <c r="G12" s="6"/>
      <c r="H12" s="6"/>
      <c r="I12" s="6"/>
    </row>
    <row r="13" spans="1:10" ht="6" customHeight="1" x14ac:dyDescent="0.2">
      <c r="A13" s="51"/>
      <c r="B13" s="51"/>
      <c r="C13" s="57" t="s">
        <v>16</v>
      </c>
      <c r="D13" s="57" t="s">
        <v>18</v>
      </c>
      <c r="E13" s="53" t="s">
        <v>61</v>
      </c>
      <c r="F13" s="7"/>
      <c r="G13" s="8"/>
      <c r="H13" s="8"/>
      <c r="I13" s="9"/>
      <c r="J13" s="5"/>
    </row>
    <row r="14" spans="1:10" ht="7.5" customHeight="1" x14ac:dyDescent="0.2">
      <c r="A14" s="51"/>
      <c r="B14" s="51"/>
      <c r="C14" s="58"/>
      <c r="D14" s="58"/>
      <c r="E14" s="54"/>
      <c r="F14" s="10"/>
      <c r="G14" s="11"/>
      <c r="H14" s="11"/>
      <c r="I14" s="12"/>
      <c r="J14" s="5"/>
    </row>
    <row r="15" spans="1:10" ht="28.5" customHeight="1" x14ac:dyDescent="0.2">
      <c r="A15" s="51"/>
      <c r="B15" s="51"/>
      <c r="C15" s="58"/>
      <c r="D15" s="58"/>
      <c r="E15" s="54"/>
      <c r="F15" s="10"/>
      <c r="G15" s="11"/>
      <c r="H15" s="11"/>
      <c r="I15" s="12"/>
      <c r="J15" s="5"/>
    </row>
    <row r="16" spans="1:10" ht="3" customHeight="1" thickBot="1" x14ac:dyDescent="0.25">
      <c r="A16" s="52"/>
      <c r="B16" s="52"/>
      <c r="C16" s="59"/>
      <c r="D16" s="59"/>
      <c r="E16" s="55"/>
      <c r="F16" s="10"/>
      <c r="G16" s="11"/>
      <c r="H16" s="11"/>
      <c r="I16" s="12"/>
      <c r="J16" s="5"/>
    </row>
    <row r="17" spans="1:5" ht="13.5" thickBot="1" x14ac:dyDescent="0.25">
      <c r="A17" s="29">
        <v>1</v>
      </c>
      <c r="B17" s="28">
        <v>2</v>
      </c>
      <c r="C17" s="29">
        <v>3</v>
      </c>
      <c r="D17" s="29">
        <v>4</v>
      </c>
      <c r="E17" s="30">
        <v>5</v>
      </c>
    </row>
    <row r="18" spans="1:5" ht="16.5" thickBot="1" x14ac:dyDescent="0.25">
      <c r="A18" s="16" t="s">
        <v>19</v>
      </c>
      <c r="B18" s="17" t="s">
        <v>0</v>
      </c>
      <c r="C18" s="38">
        <f>C19+C23+C29+C35+C39+C40+C45+C47+C49+C52</f>
        <v>87301</v>
      </c>
      <c r="D18" s="38">
        <v>91143</v>
      </c>
      <c r="E18" s="38">
        <v>96666</v>
      </c>
    </row>
    <row r="19" spans="1:5" ht="16.5" thickBot="1" x14ac:dyDescent="0.25">
      <c r="A19" s="18" t="s">
        <v>20</v>
      </c>
      <c r="B19" s="19" t="s">
        <v>4</v>
      </c>
      <c r="C19" s="39">
        <f>C20</f>
        <v>66695</v>
      </c>
      <c r="D19" s="39">
        <f>D20</f>
        <v>71975</v>
      </c>
      <c r="E19" s="39">
        <f>E20</f>
        <v>76428</v>
      </c>
    </row>
    <row r="20" spans="1:5" ht="16.5" thickBot="1" x14ac:dyDescent="0.25">
      <c r="A20" s="18" t="s">
        <v>21</v>
      </c>
      <c r="B20" s="21" t="s">
        <v>5</v>
      </c>
      <c r="C20" s="40">
        <f>SUM(C21:C22)</f>
        <v>66695</v>
      </c>
      <c r="D20" s="40">
        <f>SUM(D21:D22)</f>
        <v>71975</v>
      </c>
      <c r="E20" s="40">
        <f>SUM(E21:E22)</f>
        <v>76428</v>
      </c>
    </row>
    <row r="21" spans="1:5" ht="104.25" customHeight="1" thickBot="1" x14ac:dyDescent="0.25">
      <c r="A21" s="18" t="s">
        <v>22</v>
      </c>
      <c r="B21" s="21" t="s">
        <v>23</v>
      </c>
      <c r="C21" s="40">
        <v>66437</v>
      </c>
      <c r="D21" s="40">
        <v>71696</v>
      </c>
      <c r="E21" s="40">
        <v>76132</v>
      </c>
    </row>
    <row r="22" spans="1:5" ht="118.5" customHeight="1" thickBot="1" x14ac:dyDescent="0.25">
      <c r="A22" s="18" t="s">
        <v>24</v>
      </c>
      <c r="B22" s="21" t="s">
        <v>25</v>
      </c>
      <c r="C22" s="40">
        <v>258</v>
      </c>
      <c r="D22" s="40">
        <v>279</v>
      </c>
      <c r="E22" s="40">
        <v>296</v>
      </c>
    </row>
    <row r="23" spans="1:5" ht="48" thickBot="1" x14ac:dyDescent="0.25">
      <c r="A23" s="16" t="s">
        <v>26</v>
      </c>
      <c r="B23" s="23" t="s">
        <v>6</v>
      </c>
      <c r="C23" s="38">
        <f>C24</f>
        <v>7463</v>
      </c>
      <c r="D23" s="38">
        <f>D24</f>
        <v>7936</v>
      </c>
      <c r="E23" s="38">
        <f>E24</f>
        <v>8399</v>
      </c>
    </row>
    <row r="24" spans="1:5" ht="31.5" customHeight="1" thickBot="1" x14ac:dyDescent="0.25">
      <c r="A24" s="18" t="s">
        <v>27</v>
      </c>
      <c r="B24" s="22" t="s">
        <v>7</v>
      </c>
      <c r="C24" s="40">
        <f>SUM(C25:C28)</f>
        <v>7463</v>
      </c>
      <c r="D24" s="40">
        <f>SUM(D25:D28)</f>
        <v>7936</v>
      </c>
      <c r="E24" s="40">
        <f>SUM(E25:E28)</f>
        <v>8399</v>
      </c>
    </row>
    <row r="25" spans="1:5" ht="101.25" customHeight="1" thickBot="1" x14ac:dyDescent="0.25">
      <c r="A25" s="18" t="s">
        <v>28</v>
      </c>
      <c r="B25" s="22" t="s">
        <v>29</v>
      </c>
      <c r="C25" s="40">
        <v>3433</v>
      </c>
      <c r="D25" s="40">
        <v>3650</v>
      </c>
      <c r="E25" s="40">
        <v>3863</v>
      </c>
    </row>
    <row r="26" spans="1:5" ht="119.25" customHeight="1" thickBot="1" x14ac:dyDescent="0.25">
      <c r="A26" s="18" t="s">
        <v>30</v>
      </c>
      <c r="B26" s="22" t="s">
        <v>31</v>
      </c>
      <c r="C26" s="40">
        <v>37</v>
      </c>
      <c r="D26" s="40">
        <v>40</v>
      </c>
      <c r="E26" s="40">
        <v>42</v>
      </c>
    </row>
    <row r="27" spans="1:5" ht="100.5" customHeight="1" thickBot="1" x14ac:dyDescent="0.25">
      <c r="A27" s="18" t="s">
        <v>32</v>
      </c>
      <c r="B27" s="22" t="s">
        <v>33</v>
      </c>
      <c r="C27" s="40">
        <v>3986</v>
      </c>
      <c r="D27" s="40">
        <v>4238</v>
      </c>
      <c r="E27" s="40">
        <v>4486</v>
      </c>
    </row>
    <row r="28" spans="1:5" ht="100.5" customHeight="1" thickBot="1" x14ac:dyDescent="0.25">
      <c r="A28" s="18" t="s">
        <v>34</v>
      </c>
      <c r="B28" s="22" t="s">
        <v>35</v>
      </c>
      <c r="C28" s="40">
        <v>7</v>
      </c>
      <c r="D28" s="40">
        <v>8</v>
      </c>
      <c r="E28" s="40">
        <v>8</v>
      </c>
    </row>
    <row r="29" spans="1:5" ht="16.5" thickBot="1" x14ac:dyDescent="0.25">
      <c r="A29" s="16" t="s">
        <v>36</v>
      </c>
      <c r="B29" s="23" t="s">
        <v>37</v>
      </c>
      <c r="C29" s="38">
        <f>C30+C33+C34</f>
        <v>4759.8999999999996</v>
      </c>
      <c r="D29" s="38">
        <f>D30+D33+D34</f>
        <v>3899</v>
      </c>
      <c r="E29" s="38">
        <f>E30+E33+E34</f>
        <v>4432</v>
      </c>
    </row>
    <row r="30" spans="1:5" ht="32.25" thickBot="1" x14ac:dyDescent="0.25">
      <c r="A30" s="18" t="s">
        <v>38</v>
      </c>
      <c r="B30" s="22" t="s">
        <v>17</v>
      </c>
      <c r="C30" s="40">
        <v>4500</v>
      </c>
      <c r="D30" s="40">
        <f>D31+D32</f>
        <v>3630</v>
      </c>
      <c r="E30" s="40">
        <f>E31+E32</f>
        <v>4152</v>
      </c>
    </row>
    <row r="31" spans="1:5" ht="48" thickBot="1" x14ac:dyDescent="0.25">
      <c r="A31" s="18" t="s">
        <v>39</v>
      </c>
      <c r="B31" s="21" t="s">
        <v>8</v>
      </c>
      <c r="C31" s="40">
        <v>2526</v>
      </c>
      <c r="D31" s="40">
        <v>2381</v>
      </c>
      <c r="E31" s="40">
        <v>2804</v>
      </c>
    </row>
    <row r="32" spans="1:5" ht="48" thickBot="1" x14ac:dyDescent="0.25">
      <c r="A32" s="18" t="s">
        <v>40</v>
      </c>
      <c r="B32" s="21" t="s">
        <v>41</v>
      </c>
      <c r="C32" s="40">
        <v>1974</v>
      </c>
      <c r="D32" s="40">
        <v>1249</v>
      </c>
      <c r="E32" s="40">
        <v>1348</v>
      </c>
    </row>
    <row r="33" spans="1:5" ht="16.5" thickBot="1" x14ac:dyDescent="0.25">
      <c r="A33" s="18" t="s">
        <v>42</v>
      </c>
      <c r="B33" s="21" t="s">
        <v>43</v>
      </c>
      <c r="C33" s="40">
        <v>9.9</v>
      </c>
      <c r="D33" s="40">
        <v>9</v>
      </c>
      <c r="E33" s="40">
        <v>10</v>
      </c>
    </row>
    <row r="34" spans="1:5" ht="48" thickBot="1" x14ac:dyDescent="0.25">
      <c r="A34" s="18" t="s">
        <v>68</v>
      </c>
      <c r="B34" s="31" t="s">
        <v>62</v>
      </c>
      <c r="C34" s="40">
        <v>250</v>
      </c>
      <c r="D34" s="40">
        <v>260</v>
      </c>
      <c r="E34" s="40">
        <v>270</v>
      </c>
    </row>
    <row r="35" spans="1:5" ht="16.5" thickBot="1" x14ac:dyDescent="0.25">
      <c r="A35" s="18" t="s">
        <v>59</v>
      </c>
      <c r="B35" s="26" t="s">
        <v>60</v>
      </c>
      <c r="C35" s="39">
        <f>SUM(C36:C38)</f>
        <v>3211</v>
      </c>
      <c r="D35" s="39">
        <f>SUM(D36:D38)</f>
        <v>3088</v>
      </c>
      <c r="E35" s="39">
        <f>SUM(E36:E38)</f>
        <v>3119</v>
      </c>
    </row>
    <row r="36" spans="1:5" ht="63.75" thickBot="1" x14ac:dyDescent="0.25">
      <c r="A36" s="18" t="s">
        <v>69</v>
      </c>
      <c r="B36" s="27" t="s">
        <v>63</v>
      </c>
      <c r="C36" s="41">
        <v>1461</v>
      </c>
      <c r="D36" s="40">
        <v>1492</v>
      </c>
      <c r="E36" s="40">
        <v>1523</v>
      </c>
    </row>
    <row r="37" spans="1:5" ht="48" thickBot="1" x14ac:dyDescent="0.25">
      <c r="A37" s="18" t="s">
        <v>70</v>
      </c>
      <c r="B37" s="35" t="s">
        <v>64</v>
      </c>
      <c r="C37" s="40">
        <v>840</v>
      </c>
      <c r="D37" s="40">
        <v>686</v>
      </c>
      <c r="E37" s="40">
        <v>686</v>
      </c>
    </row>
    <row r="38" spans="1:5" ht="48" thickBot="1" x14ac:dyDescent="0.25">
      <c r="A38" s="34" t="s">
        <v>71</v>
      </c>
      <c r="B38" s="37" t="s">
        <v>65</v>
      </c>
      <c r="C38" s="40">
        <v>910</v>
      </c>
      <c r="D38" s="40">
        <v>910</v>
      </c>
      <c r="E38" s="40">
        <v>910</v>
      </c>
    </row>
    <row r="39" spans="1:5" ht="16.5" thickBot="1" x14ac:dyDescent="0.25">
      <c r="A39" s="18" t="s">
        <v>44</v>
      </c>
      <c r="B39" s="36" t="s">
        <v>45</v>
      </c>
      <c r="C39" s="39">
        <v>510</v>
      </c>
      <c r="D39" s="39">
        <v>500</v>
      </c>
      <c r="E39" s="39">
        <v>490</v>
      </c>
    </row>
    <row r="40" spans="1:5" ht="48" thickBot="1" x14ac:dyDescent="0.25">
      <c r="A40" s="18" t="s">
        <v>46</v>
      </c>
      <c r="B40" s="19" t="s">
        <v>47</v>
      </c>
      <c r="C40" s="39">
        <f>C41+C42+C43+C44</f>
        <v>2219</v>
      </c>
      <c r="D40" s="39">
        <v>2479</v>
      </c>
      <c r="E40" s="39">
        <f>E41+E42+E43+E44</f>
        <v>2479</v>
      </c>
    </row>
    <row r="41" spans="1:5" ht="99.75" customHeight="1" thickBot="1" x14ac:dyDescent="0.25">
      <c r="A41" s="18" t="s">
        <v>67</v>
      </c>
      <c r="B41" s="31" t="s">
        <v>66</v>
      </c>
      <c r="C41" s="40">
        <v>1200</v>
      </c>
      <c r="D41" s="40">
        <v>1500</v>
      </c>
      <c r="E41" s="40">
        <v>1500</v>
      </c>
    </row>
    <row r="42" spans="1:5" ht="101.25" customHeight="1" thickBot="1" x14ac:dyDescent="0.25">
      <c r="A42" s="18" t="s">
        <v>73</v>
      </c>
      <c r="B42" s="31" t="s">
        <v>72</v>
      </c>
      <c r="C42" s="40">
        <v>199</v>
      </c>
      <c r="D42" s="40">
        <v>199</v>
      </c>
      <c r="E42" s="40">
        <v>199</v>
      </c>
    </row>
    <row r="43" spans="1:5" ht="101.25" customHeight="1" thickBot="1" x14ac:dyDescent="0.25">
      <c r="A43" s="18" t="s">
        <v>117</v>
      </c>
      <c r="B43" s="31" t="s">
        <v>74</v>
      </c>
      <c r="C43" s="40">
        <v>500</v>
      </c>
      <c r="D43" s="40">
        <v>460</v>
      </c>
      <c r="E43" s="40">
        <v>460</v>
      </c>
    </row>
    <row r="44" spans="1:5" ht="101.25" customHeight="1" thickBot="1" x14ac:dyDescent="0.25">
      <c r="A44" s="18" t="s">
        <v>118</v>
      </c>
      <c r="B44" s="31" t="s">
        <v>75</v>
      </c>
      <c r="C44" s="40">
        <v>320</v>
      </c>
      <c r="D44" s="40">
        <v>320</v>
      </c>
      <c r="E44" s="40">
        <v>320</v>
      </c>
    </row>
    <row r="45" spans="1:5" ht="32.25" thickBot="1" x14ac:dyDescent="0.25">
      <c r="A45" s="16" t="s">
        <v>48</v>
      </c>
      <c r="B45" s="23" t="s">
        <v>49</v>
      </c>
      <c r="C45" s="38">
        <f>C46</f>
        <v>235</v>
      </c>
      <c r="D45" s="38">
        <f>D46</f>
        <v>279</v>
      </c>
      <c r="E45" s="38">
        <f>E46</f>
        <v>332</v>
      </c>
    </row>
    <row r="46" spans="1:5" ht="33" customHeight="1" thickBot="1" x14ac:dyDescent="0.25">
      <c r="A46" s="18" t="s">
        <v>50</v>
      </c>
      <c r="B46" s="21" t="s">
        <v>9</v>
      </c>
      <c r="C46" s="40">
        <v>235</v>
      </c>
      <c r="D46" s="40">
        <v>279</v>
      </c>
      <c r="E46" s="40">
        <v>332</v>
      </c>
    </row>
    <row r="47" spans="1:5" ht="32.25" thickBot="1" x14ac:dyDescent="0.25">
      <c r="A47" s="18" t="s">
        <v>51</v>
      </c>
      <c r="B47" s="21" t="s">
        <v>52</v>
      </c>
      <c r="C47" s="39">
        <f>C48</f>
        <v>72</v>
      </c>
      <c r="D47" s="39">
        <f>D48</f>
        <v>72</v>
      </c>
      <c r="E47" s="39">
        <f>E48</f>
        <v>72</v>
      </c>
    </row>
    <row r="48" spans="1:5" ht="48" thickBot="1" x14ac:dyDescent="0.25">
      <c r="A48" s="18" t="s">
        <v>77</v>
      </c>
      <c r="B48" s="21" t="s">
        <v>76</v>
      </c>
      <c r="C48" s="40">
        <v>72</v>
      </c>
      <c r="D48" s="40">
        <v>72</v>
      </c>
      <c r="E48" s="40">
        <v>72</v>
      </c>
    </row>
    <row r="49" spans="1:12" ht="32.25" thickBot="1" x14ac:dyDescent="0.25">
      <c r="A49" s="18" t="s">
        <v>53</v>
      </c>
      <c r="B49" s="19" t="s">
        <v>10</v>
      </c>
      <c r="C49" s="39">
        <f>C50+C51</f>
        <v>1410</v>
      </c>
      <c r="D49" s="39">
        <f>D50+D51</f>
        <v>770</v>
      </c>
      <c r="E49" s="39">
        <f>E50+E51</f>
        <v>770</v>
      </c>
    </row>
    <row r="50" spans="1:12" ht="135.75" customHeight="1" thickBot="1" x14ac:dyDescent="0.25">
      <c r="A50" s="18" t="s">
        <v>79</v>
      </c>
      <c r="B50" s="21" t="s">
        <v>78</v>
      </c>
      <c r="C50" s="40">
        <v>610</v>
      </c>
      <c r="D50" s="40">
        <v>240</v>
      </c>
      <c r="E50" s="40">
        <v>240</v>
      </c>
    </row>
    <row r="51" spans="1:12" ht="87.75" customHeight="1" thickBot="1" x14ac:dyDescent="0.25">
      <c r="A51" s="18" t="s">
        <v>81</v>
      </c>
      <c r="B51" s="31" t="s">
        <v>80</v>
      </c>
      <c r="C51" s="40">
        <v>800</v>
      </c>
      <c r="D51" s="40">
        <v>530</v>
      </c>
      <c r="E51" s="40">
        <v>530</v>
      </c>
    </row>
    <row r="52" spans="1:12" ht="16.5" thickBot="1" x14ac:dyDescent="0.25">
      <c r="A52" s="18" t="s">
        <v>127</v>
      </c>
      <c r="B52" s="19" t="s">
        <v>11</v>
      </c>
      <c r="C52" s="39">
        <v>726.1</v>
      </c>
      <c r="D52" s="39">
        <v>145</v>
      </c>
      <c r="E52" s="39">
        <v>145</v>
      </c>
    </row>
    <row r="53" spans="1:12" ht="16.5" thickBot="1" x14ac:dyDescent="0.25">
      <c r="A53" s="16" t="s">
        <v>54</v>
      </c>
      <c r="B53" s="17" t="s">
        <v>55</v>
      </c>
      <c r="C53" s="38">
        <f>C54+C58+C67+C74+C76+C78</f>
        <v>366346.19999999995</v>
      </c>
      <c r="D53" s="38">
        <f t="shared" ref="D53:E53" si="0">D54+D58+D67+D76+D78</f>
        <v>300039.3</v>
      </c>
      <c r="E53" s="38">
        <f t="shared" si="0"/>
        <v>196195.69999999998</v>
      </c>
      <c r="F53" s="25" t="e">
        <f>F54+F58+F67+#REF!+F76+F78</f>
        <v>#REF!</v>
      </c>
      <c r="G53" s="25" t="e">
        <f>G54+G58+G67+#REF!+G76+G78</f>
        <v>#REF!</v>
      </c>
      <c r="H53" s="25" t="e">
        <f>H54+H58+H67+#REF!+H76+H78</f>
        <v>#REF!</v>
      </c>
      <c r="I53" s="25" t="e">
        <f>I54+I58+I67+#REF!+I76+I78</f>
        <v>#REF!</v>
      </c>
      <c r="J53" s="13"/>
      <c r="K53" s="13"/>
      <c r="L53" s="13"/>
    </row>
    <row r="54" spans="1:12" ht="32.25" thickBot="1" x14ac:dyDescent="0.25">
      <c r="A54" s="18" t="s">
        <v>14</v>
      </c>
      <c r="B54" s="21" t="s">
        <v>56</v>
      </c>
      <c r="C54" s="40">
        <f>C55+C56+C57</f>
        <v>117751.29999999999</v>
      </c>
      <c r="D54" s="40">
        <f t="shared" ref="D54:E54" si="1">D55+D57</f>
        <v>102990.2</v>
      </c>
      <c r="E54" s="40">
        <f t="shared" si="1"/>
        <v>92036.7</v>
      </c>
    </row>
    <row r="55" spans="1:12" ht="49.5" customHeight="1" thickBot="1" x14ac:dyDescent="0.25">
      <c r="A55" s="18" t="s">
        <v>82</v>
      </c>
      <c r="B55" s="21" t="s">
        <v>87</v>
      </c>
      <c r="C55" s="40">
        <v>52988.5</v>
      </c>
      <c r="D55" s="40">
        <v>53582.2</v>
      </c>
      <c r="E55" s="40">
        <v>40911.599999999999</v>
      </c>
    </row>
    <row r="56" spans="1:12" ht="49.5" customHeight="1" thickBot="1" x14ac:dyDescent="0.25">
      <c r="A56" s="18" t="s">
        <v>124</v>
      </c>
      <c r="B56" s="21" t="s">
        <v>125</v>
      </c>
      <c r="C56" s="40">
        <v>16844.400000000001</v>
      </c>
      <c r="D56" s="40">
        <v>0</v>
      </c>
      <c r="E56" s="40">
        <v>0</v>
      </c>
    </row>
    <row r="57" spans="1:12" ht="63.75" thickBot="1" x14ac:dyDescent="0.25">
      <c r="A57" s="18" t="s">
        <v>83</v>
      </c>
      <c r="B57" s="21" t="s">
        <v>86</v>
      </c>
      <c r="C57" s="40">
        <v>47918.400000000001</v>
      </c>
      <c r="D57" s="40">
        <v>49408</v>
      </c>
      <c r="E57" s="40">
        <v>51125.1</v>
      </c>
    </row>
    <row r="58" spans="1:12" ht="40.5" customHeight="1" thickBot="1" x14ac:dyDescent="0.25">
      <c r="A58" s="18" t="s">
        <v>57</v>
      </c>
      <c r="B58" s="21" t="s">
        <v>12</v>
      </c>
      <c r="C58" s="40">
        <f>C59+C60+C61+C62+C63+C64+C65+C66</f>
        <v>156342.69999999998</v>
      </c>
      <c r="D58" s="40">
        <f t="shared" ref="D58:E58" si="2">D59+D60+D61+D62+D63+D64+D65+D66</f>
        <v>107193.8</v>
      </c>
      <c r="E58" s="40">
        <f t="shared" si="2"/>
        <v>10052</v>
      </c>
    </row>
    <row r="59" spans="1:12" ht="150.75" customHeight="1" thickBot="1" x14ac:dyDescent="0.25">
      <c r="A59" s="18" t="s">
        <v>85</v>
      </c>
      <c r="B59" s="21" t="s">
        <v>84</v>
      </c>
      <c r="C59" s="40">
        <v>8196.4</v>
      </c>
      <c r="D59" s="40">
        <v>0</v>
      </c>
      <c r="E59" s="40">
        <v>0</v>
      </c>
    </row>
    <row r="60" spans="1:12" ht="120" customHeight="1" thickBot="1" x14ac:dyDescent="0.25">
      <c r="A60" s="16" t="s">
        <v>89</v>
      </c>
      <c r="B60" s="24" t="s">
        <v>88</v>
      </c>
      <c r="C60" s="42">
        <v>12688.9</v>
      </c>
      <c r="D60" s="42">
        <v>0</v>
      </c>
      <c r="E60" s="42">
        <v>0</v>
      </c>
    </row>
    <row r="61" spans="1:12" s="33" customFormat="1" ht="105" customHeight="1" thickBot="1" x14ac:dyDescent="0.25">
      <c r="A61" s="46" t="s">
        <v>129</v>
      </c>
      <c r="B61" s="32" t="s">
        <v>128</v>
      </c>
      <c r="C61" s="44">
        <v>2188.8000000000002</v>
      </c>
      <c r="D61" s="43">
        <v>2209.9</v>
      </c>
      <c r="E61" s="43">
        <v>0</v>
      </c>
    </row>
    <row r="62" spans="1:12" ht="81.75" customHeight="1" thickBot="1" x14ac:dyDescent="0.25">
      <c r="A62" s="18" t="s">
        <v>91</v>
      </c>
      <c r="B62" s="21" t="s">
        <v>90</v>
      </c>
      <c r="C62" s="44">
        <v>2169.5</v>
      </c>
      <c r="D62" s="40">
        <v>2969.5</v>
      </c>
      <c r="E62" s="40">
        <v>2939.7</v>
      </c>
    </row>
    <row r="63" spans="1:12" ht="59.25" customHeight="1" thickBot="1" x14ac:dyDescent="0.25">
      <c r="A63" s="18" t="s">
        <v>93</v>
      </c>
      <c r="B63" s="21" t="s">
        <v>92</v>
      </c>
      <c r="C63" s="44">
        <v>437.8</v>
      </c>
      <c r="D63" s="40">
        <v>365.8</v>
      </c>
      <c r="E63" s="40">
        <v>356.7</v>
      </c>
      <c r="J63" s="15"/>
    </row>
    <row r="64" spans="1:12" ht="51.75" customHeight="1" thickBot="1" x14ac:dyDescent="0.25">
      <c r="A64" s="18" t="s">
        <v>95</v>
      </c>
      <c r="B64" s="21" t="s">
        <v>94</v>
      </c>
      <c r="C64" s="40">
        <v>1385.4</v>
      </c>
      <c r="D64" s="40">
        <v>708.3</v>
      </c>
      <c r="E64" s="40">
        <v>0</v>
      </c>
      <c r="J64" s="15"/>
    </row>
    <row r="65" spans="1:10" s="14" customFormat="1" ht="52.5" customHeight="1" thickBot="1" x14ac:dyDescent="0.25">
      <c r="A65" s="18" t="s">
        <v>97</v>
      </c>
      <c r="B65" s="21" t="s">
        <v>96</v>
      </c>
      <c r="C65" s="40">
        <v>3601</v>
      </c>
      <c r="D65" s="40">
        <v>0</v>
      </c>
      <c r="E65" s="40">
        <v>0</v>
      </c>
    </row>
    <row r="66" spans="1:10" s="14" customFormat="1" ht="30.75" customHeight="1" thickBot="1" x14ac:dyDescent="0.25">
      <c r="A66" s="16" t="s">
        <v>99</v>
      </c>
      <c r="B66" s="24" t="s">
        <v>98</v>
      </c>
      <c r="C66" s="45">
        <v>125674.9</v>
      </c>
      <c r="D66" s="42">
        <v>100940.3</v>
      </c>
      <c r="E66" s="42">
        <v>6755.6</v>
      </c>
    </row>
    <row r="67" spans="1:10" s="14" customFormat="1" ht="39.75" customHeight="1" thickBot="1" x14ac:dyDescent="0.25">
      <c r="A67" s="18" t="s">
        <v>15</v>
      </c>
      <c r="B67" s="21" t="s">
        <v>58</v>
      </c>
      <c r="C67" s="40">
        <f>C68+C69+C70+C73+C72+C71</f>
        <v>86156.699999999983</v>
      </c>
      <c r="D67" s="40">
        <f t="shared" ref="D67:E67" si="3">D68+D69+D70+D73+D72+D71</f>
        <v>89855.3</v>
      </c>
      <c r="E67" s="40">
        <f t="shared" si="3"/>
        <v>94106.999999999985</v>
      </c>
    </row>
    <row r="68" spans="1:10" ht="47.25" customHeight="1" thickBot="1" x14ac:dyDescent="0.25">
      <c r="A68" s="18" t="s">
        <v>101</v>
      </c>
      <c r="B68" s="21" t="s">
        <v>100</v>
      </c>
      <c r="C68" s="40">
        <v>79661.3</v>
      </c>
      <c r="D68" s="40">
        <v>83345.100000000006</v>
      </c>
      <c r="E68" s="40">
        <v>87584.7</v>
      </c>
    </row>
    <row r="69" spans="1:10" ht="73.5" customHeight="1" thickBot="1" x14ac:dyDescent="0.25">
      <c r="A69" s="18" t="s">
        <v>111</v>
      </c>
      <c r="B69" s="21" t="s">
        <v>110</v>
      </c>
      <c r="C69" s="40">
        <v>332.5</v>
      </c>
      <c r="D69" s="40">
        <v>347.3</v>
      </c>
      <c r="E69" s="40">
        <v>359.5</v>
      </c>
    </row>
    <row r="70" spans="1:10" ht="79.5" thickBot="1" x14ac:dyDescent="0.25">
      <c r="A70" s="18" t="s">
        <v>102</v>
      </c>
      <c r="B70" s="21" t="s">
        <v>103</v>
      </c>
      <c r="C70" s="40">
        <v>0.4</v>
      </c>
      <c r="D70" s="40">
        <v>0.5</v>
      </c>
      <c r="E70" s="40">
        <v>0.4</v>
      </c>
    </row>
    <row r="71" spans="1:10" ht="95.25" thickBot="1" x14ac:dyDescent="0.25">
      <c r="A71" s="18" t="s">
        <v>122</v>
      </c>
      <c r="B71" s="21" t="s">
        <v>123</v>
      </c>
      <c r="C71" s="40">
        <v>451.4</v>
      </c>
      <c r="D71" s="40">
        <v>451.4</v>
      </c>
      <c r="E71" s="40">
        <v>451.4</v>
      </c>
    </row>
    <row r="72" spans="1:10" ht="48" thickBot="1" x14ac:dyDescent="0.25">
      <c r="A72" s="18" t="s">
        <v>119</v>
      </c>
      <c r="B72" s="21" t="s">
        <v>120</v>
      </c>
      <c r="C72" s="40">
        <v>4312.2</v>
      </c>
      <c r="D72" s="40">
        <v>4312.2</v>
      </c>
      <c r="E72" s="40">
        <v>4312.2</v>
      </c>
    </row>
    <row r="73" spans="1:10" ht="38.25" customHeight="1" thickBot="1" x14ac:dyDescent="0.25">
      <c r="A73" s="18" t="s">
        <v>109</v>
      </c>
      <c r="B73" s="21" t="s">
        <v>108</v>
      </c>
      <c r="C73" s="40">
        <v>1398.9</v>
      </c>
      <c r="D73" s="40">
        <v>1398.8</v>
      </c>
      <c r="E73" s="40">
        <v>1398.8</v>
      </c>
    </row>
    <row r="74" spans="1:10" ht="20.25" customHeight="1" thickBot="1" x14ac:dyDescent="0.25">
      <c r="A74" s="18" t="s">
        <v>132</v>
      </c>
      <c r="B74" s="21" t="s">
        <v>130</v>
      </c>
      <c r="C74" s="40">
        <f>C75</f>
        <v>5145.7</v>
      </c>
      <c r="D74" s="40">
        <f>D75</f>
        <v>0</v>
      </c>
      <c r="E74" s="40">
        <f>E75</f>
        <v>0</v>
      </c>
    </row>
    <row r="75" spans="1:10" ht="38.25" customHeight="1" thickBot="1" x14ac:dyDescent="0.25">
      <c r="A75" s="18" t="s">
        <v>133</v>
      </c>
      <c r="B75" s="21" t="s">
        <v>131</v>
      </c>
      <c r="C75" s="40">
        <v>5145.7</v>
      </c>
      <c r="D75" s="40">
        <f t="shared" ref="D75:E76" si="4">D76</f>
        <v>0</v>
      </c>
      <c r="E75" s="40">
        <f t="shared" si="4"/>
        <v>0</v>
      </c>
    </row>
    <row r="76" spans="1:10" ht="31.5" customHeight="1" thickBot="1" x14ac:dyDescent="0.25">
      <c r="A76" s="18" t="s">
        <v>114</v>
      </c>
      <c r="B76" s="21" t="s">
        <v>115</v>
      </c>
      <c r="C76" s="40">
        <f>C77</f>
        <v>708.3</v>
      </c>
      <c r="D76" s="40">
        <f t="shared" si="4"/>
        <v>0</v>
      </c>
      <c r="E76" s="40">
        <f t="shared" si="4"/>
        <v>0</v>
      </c>
    </row>
    <row r="77" spans="1:10" ht="63" customHeight="1" thickBot="1" x14ac:dyDescent="0.25">
      <c r="A77" s="18" t="s">
        <v>105</v>
      </c>
      <c r="B77" s="21" t="s">
        <v>104</v>
      </c>
      <c r="C77" s="40">
        <v>708.3</v>
      </c>
      <c r="D77" s="40">
        <v>0</v>
      </c>
      <c r="E77" s="40">
        <v>0</v>
      </c>
    </row>
    <row r="78" spans="1:10" ht="19.5" customHeight="1" thickBot="1" x14ac:dyDescent="0.25">
      <c r="A78" s="18" t="s">
        <v>113</v>
      </c>
      <c r="B78" s="21" t="s">
        <v>112</v>
      </c>
      <c r="C78" s="40">
        <f>C79</f>
        <v>241.5</v>
      </c>
      <c r="D78" s="40">
        <f t="shared" ref="D78:E78" si="5">D79</f>
        <v>0</v>
      </c>
      <c r="E78" s="40">
        <f t="shared" si="5"/>
        <v>0</v>
      </c>
    </row>
    <row r="79" spans="1:10" ht="47.25" customHeight="1" thickBot="1" x14ac:dyDescent="0.25">
      <c r="A79" s="18" t="s">
        <v>107</v>
      </c>
      <c r="B79" s="21" t="s">
        <v>106</v>
      </c>
      <c r="C79" s="40">
        <v>241.5</v>
      </c>
      <c r="D79" s="40">
        <v>0</v>
      </c>
      <c r="E79" s="40">
        <v>0</v>
      </c>
    </row>
    <row r="80" spans="1:10" ht="16.5" thickBot="1" x14ac:dyDescent="0.25">
      <c r="A80" s="18"/>
      <c r="B80" s="20" t="s">
        <v>1</v>
      </c>
      <c r="C80" s="39">
        <f>C18+C53</f>
        <v>453647.19999999995</v>
      </c>
      <c r="D80" s="39">
        <f t="shared" ref="D80:E80" si="6">D18+D53</f>
        <v>391182.3</v>
      </c>
      <c r="E80" s="39">
        <f t="shared" si="6"/>
        <v>292861.69999999995</v>
      </c>
      <c r="J80" s="1" t="s">
        <v>135</v>
      </c>
    </row>
    <row r="81" spans="2:11" x14ac:dyDescent="0.2">
      <c r="B81" s="5"/>
      <c r="C81" s="5"/>
      <c r="D81" s="5"/>
      <c r="E81" s="5"/>
    </row>
    <row r="82" spans="2:11" ht="40.5" customHeight="1" x14ac:dyDescent="0.2"/>
    <row r="84" spans="2:11" x14ac:dyDescent="0.2">
      <c r="F84" s="5"/>
      <c r="G84" s="5"/>
      <c r="H84" s="5"/>
      <c r="I84" s="5"/>
      <c r="J84" s="5"/>
      <c r="K84" s="5"/>
    </row>
    <row r="85" spans="2:11" x14ac:dyDescent="0.2">
      <c r="F85" s="5"/>
      <c r="G85" s="5"/>
      <c r="H85" s="5"/>
      <c r="I85" s="5"/>
      <c r="J85" s="5"/>
      <c r="K85" s="5"/>
    </row>
  </sheetData>
  <sheetProtection selectLockedCells="1" selectUnlockedCells="1"/>
  <mergeCells count="14">
    <mergeCell ref="C1:F1"/>
    <mergeCell ref="C2:F2"/>
    <mergeCell ref="C3:F3"/>
    <mergeCell ref="C4:F4"/>
    <mergeCell ref="C5:E5"/>
    <mergeCell ref="C11:E11"/>
    <mergeCell ref="C6:E7"/>
    <mergeCell ref="A12:A16"/>
    <mergeCell ref="B12:B16"/>
    <mergeCell ref="E13:E16"/>
    <mergeCell ref="A8:I10"/>
    <mergeCell ref="C13:C16"/>
    <mergeCell ref="D13:D16"/>
    <mergeCell ref="C12:E12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ОзероваГМ</cp:lastModifiedBy>
  <cp:lastPrinted>2023-11-30T05:20:25Z</cp:lastPrinted>
  <dcterms:created xsi:type="dcterms:W3CDTF">2020-12-23T11:18:27Z</dcterms:created>
  <dcterms:modified xsi:type="dcterms:W3CDTF">2023-11-30T18:29:57Z</dcterms:modified>
</cp:coreProperties>
</file>