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9440" windowHeight="1144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H16" i="1" l="1"/>
  <c r="AG16" i="1"/>
  <c r="AF16" i="1"/>
  <c r="AE16" i="1"/>
  <c r="AD16" i="1"/>
  <c r="AC16" i="1"/>
  <c r="AB16" i="1"/>
  <c r="AA16" i="1"/>
  <c r="Z16" i="1"/>
  <c r="W16" i="1"/>
  <c r="W18" i="1" s="1"/>
  <c r="V16" i="1"/>
  <c r="V18" i="1" s="1"/>
  <c r="U16" i="1"/>
  <c r="U18" i="1" s="1"/>
  <c r="T16" i="1"/>
  <c r="T18" i="1" s="1"/>
  <c r="R16" i="1"/>
  <c r="R18" i="1" s="1"/>
  <c r="P16" i="1"/>
  <c r="N16" i="1"/>
  <c r="N18" i="1" s="1"/>
  <c r="L16" i="1"/>
  <c r="J16" i="1"/>
  <c r="J18" i="1" s="1"/>
  <c r="I16" i="1"/>
  <c r="I18" i="1" s="1"/>
  <c r="H16" i="1"/>
  <c r="H18" i="1" s="1"/>
  <c r="G16" i="1"/>
  <c r="G18" i="1" s="1"/>
  <c r="F16" i="1"/>
  <c r="F18" i="1" s="1"/>
  <c r="Y15" i="1"/>
  <c r="S15" i="1"/>
  <c r="Q15" i="1"/>
  <c r="O15" i="1"/>
  <c r="M15" i="1"/>
  <c r="K15" i="1"/>
  <c r="E15" i="1"/>
  <c r="D15" i="1"/>
  <c r="B15" i="1"/>
  <c r="C15" i="1" s="1"/>
  <c r="Y14" i="1"/>
  <c r="S14" i="1"/>
  <c r="Q14" i="1"/>
  <c r="O14" i="1"/>
  <c r="M14" i="1"/>
  <c r="K14" i="1"/>
  <c r="D14" i="1"/>
  <c r="E14" i="1" s="1"/>
  <c r="Y13" i="1"/>
  <c r="S13" i="1"/>
  <c r="Q13" i="1"/>
  <c r="O13" i="1"/>
  <c r="M13" i="1"/>
  <c r="K13" i="1"/>
  <c r="E13" i="1"/>
  <c r="D13" i="1"/>
  <c r="B13" i="1"/>
  <c r="C13" i="1" s="1"/>
  <c r="Y12" i="1"/>
  <c r="S12" i="1"/>
  <c r="Q12" i="1"/>
  <c r="O12" i="1"/>
  <c r="M12" i="1"/>
  <c r="K12" i="1"/>
  <c r="D12" i="1"/>
  <c r="E12" i="1" s="1"/>
  <c r="Y11" i="1"/>
  <c r="S11" i="1"/>
  <c r="Q11" i="1"/>
  <c r="O11" i="1"/>
  <c r="M11" i="1"/>
  <c r="K11" i="1"/>
  <c r="E11" i="1"/>
  <c r="D11" i="1"/>
  <c r="B11" i="1"/>
  <c r="C11" i="1" s="1"/>
  <c r="Y10" i="1"/>
  <c r="S10" i="1"/>
  <c r="Q10" i="1"/>
  <c r="O10" i="1"/>
  <c r="M10" i="1"/>
  <c r="K10" i="1"/>
  <c r="D10" i="1"/>
  <c r="E10" i="1" s="1"/>
  <c r="Y9" i="1"/>
  <c r="S9" i="1"/>
  <c r="Q9" i="1"/>
  <c r="O9" i="1"/>
  <c r="M9" i="1"/>
  <c r="K9" i="1"/>
  <c r="E9" i="1"/>
  <c r="D9" i="1"/>
  <c r="B9" i="1"/>
  <c r="C9" i="1" s="1"/>
  <c r="Y8" i="1"/>
  <c r="S8" i="1"/>
  <c r="Q8" i="1"/>
  <c r="O8" i="1"/>
  <c r="M8" i="1"/>
  <c r="K8" i="1"/>
  <c r="D8" i="1"/>
  <c r="E8" i="1" s="1"/>
  <c r="Y7" i="1"/>
  <c r="S7" i="1"/>
  <c r="Q7" i="1"/>
  <c r="O7" i="1"/>
  <c r="M7" i="1"/>
  <c r="K7" i="1"/>
  <c r="E7" i="1"/>
  <c r="D7" i="1"/>
  <c r="B7" i="1"/>
  <c r="C7" i="1" s="1"/>
  <c r="Y6" i="1"/>
  <c r="S6" i="1"/>
  <c r="Q6" i="1"/>
  <c r="O6" i="1"/>
  <c r="M6" i="1"/>
  <c r="K6" i="1"/>
  <c r="D6" i="1"/>
  <c r="B6" i="1" s="1"/>
  <c r="M16" i="1" l="1"/>
  <c r="Y16" i="1"/>
  <c r="D16" i="1"/>
  <c r="E16" i="1" s="1"/>
  <c r="E18" i="1" s="1"/>
  <c r="Q16" i="1"/>
  <c r="C6" i="1"/>
  <c r="D18" i="1"/>
  <c r="E6" i="1"/>
  <c r="B8" i="1"/>
  <c r="C8" i="1" s="1"/>
  <c r="B10" i="1"/>
  <c r="C10" i="1" s="1"/>
  <c r="B12" i="1"/>
  <c r="C12" i="1" s="1"/>
  <c r="B14" i="1"/>
  <c r="C14" i="1" s="1"/>
  <c r="L18" i="1"/>
  <c r="K16" i="1"/>
  <c r="O16" i="1"/>
  <c r="S16" i="1"/>
  <c r="P18" i="1"/>
  <c r="B16" i="1" l="1"/>
  <c r="B18" i="1" s="1"/>
  <c r="C16" i="1" l="1"/>
</calcChain>
</file>

<file path=xl/sharedStrings.xml><?xml version="1.0" encoding="utf-8"?>
<sst xmlns="http://schemas.openxmlformats.org/spreadsheetml/2006/main" count="60" uniqueCount="43">
  <si>
    <t>Ход   весенних полевых   работ области</t>
  </si>
  <si>
    <t xml:space="preserve">   </t>
  </si>
  <si>
    <t>Планы посева на ________ 2023 год</t>
  </si>
  <si>
    <t>Наименование хозяйства</t>
  </si>
  <si>
    <t>Посеяно всего</t>
  </si>
  <si>
    <t xml:space="preserve">в     том     числе </t>
  </si>
  <si>
    <t>Подсев трав         га</t>
  </si>
  <si>
    <t>Убрано, камней, га</t>
  </si>
  <si>
    <t>Внесено минеральных удобрений в рядки при посеве яровых зерновых, га</t>
  </si>
  <si>
    <t>Планы: 2023 г. Всего</t>
  </si>
  <si>
    <t>Яровые зерновые и зернобобовые, в т.ч. КФХ</t>
  </si>
  <si>
    <t>Лен, в т.ч. КФХ</t>
  </si>
  <si>
    <t>Картофель в т.ч. КФХ, без ЛПХ</t>
  </si>
  <si>
    <t>Овощи в т.ч. КФХ, без ЛПХ</t>
  </si>
  <si>
    <t>Однолетние травы без озимых на з/корм</t>
  </si>
  <si>
    <t>Многолетние беспокровные травы</t>
  </si>
  <si>
    <t>Кукуруза</t>
  </si>
  <si>
    <t>Рапс</t>
  </si>
  <si>
    <t>подсев многолетних трав</t>
  </si>
  <si>
    <t>Яровые зерновые</t>
  </si>
  <si>
    <t>в том числе</t>
  </si>
  <si>
    <t>Лен</t>
  </si>
  <si>
    <t>Картофель</t>
  </si>
  <si>
    <t>Овощи</t>
  </si>
  <si>
    <t>Однолетние травы</t>
  </si>
  <si>
    <t>Кукуруза/рапс</t>
  </si>
  <si>
    <t>га</t>
  </si>
  <si>
    <t>%  к плану</t>
  </si>
  <si>
    <t>пшеница</t>
  </si>
  <si>
    <t>ячмень</t>
  </si>
  <si>
    <t>овес</t>
  </si>
  <si>
    <t>з/ боб</t>
  </si>
  <si>
    <t>% к плану</t>
  </si>
  <si>
    <t>%   к плану</t>
  </si>
  <si>
    <t>ИТОГО по району</t>
  </si>
  <si>
    <t>И Т О Г О:</t>
  </si>
  <si>
    <t>было на текущую дату в прошлом году _______2022</t>
  </si>
  <si>
    <t>(+,-) к прошлому году году</t>
  </si>
  <si>
    <t>ООО "Монза"</t>
  </si>
  <si>
    <t>АО ПЗК "Аврора"</t>
  </si>
  <si>
    <t>50 лет СССР</t>
  </si>
  <si>
    <t>КФХ Рякин А.В.</t>
  </si>
  <si>
    <t>на 06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</si>
</sst>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name val="Calibri"/>
    </font>
    <font>
      <sz val="10"/>
      <name val="Arial Cyr"/>
    </font>
    <font>
      <sz val="9"/>
      <name val="Arial Cyr"/>
    </font>
    <font>
      <b/>
      <sz val="10"/>
      <name val="Arial Cyr"/>
    </font>
    <font>
      <sz val="12"/>
      <color theme="1"/>
      <name val="Times New Roman"/>
    </font>
    <font>
      <b/>
      <sz val="12"/>
      <color theme="1"/>
      <name val="Times New Roman"/>
    </font>
    <font>
      <sz val="8"/>
      <color theme="1"/>
      <name val="Arial CYR"/>
    </font>
    <font>
      <sz val="8"/>
      <name val="Arial Cyr"/>
    </font>
    <font>
      <sz val="12"/>
      <color theme="1"/>
      <name val="Arial Cyr"/>
    </font>
    <font>
      <sz val="10"/>
      <color theme="1"/>
      <name val="Arial Cyr"/>
    </font>
    <font>
      <sz val="9"/>
      <color theme="1"/>
      <name val="Arial Cyr"/>
    </font>
    <font>
      <sz val="10"/>
      <color rgb="FFFF0000"/>
      <name val="Arial Cyr"/>
    </font>
    <font>
      <sz val="8"/>
      <color rgb="FFFF0000"/>
      <name val="Arial CYR"/>
    </font>
    <font>
      <sz val="9"/>
      <color rgb="FFFF0000"/>
      <name val="Arial CYR"/>
    </font>
    <font>
      <sz val="12"/>
      <name val="Times New Roman"/>
    </font>
    <font>
      <b/>
      <sz val="9"/>
      <name val="Arial Cyr"/>
    </font>
    <font>
      <b/>
      <sz val="9"/>
      <color theme="1"/>
      <name val="Arial Cyr"/>
    </font>
    <font>
      <b/>
      <sz val="12"/>
      <color theme="1"/>
      <name val="Arial Cyr"/>
    </font>
    <font>
      <b/>
      <sz val="10"/>
      <color theme="1"/>
      <name val="Arial Cyr"/>
    </font>
    <font>
      <b/>
      <sz val="12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0" xfId="0" applyNumberFormat="1" applyFont="1"/>
    <xf numFmtId="0" fontId="5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5" fillId="0" borderId="1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4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/>
    <xf numFmtId="0" fontId="6" fillId="2" borderId="0" xfId="0" applyNumberFormat="1" applyFont="1" applyFill="1"/>
    <xf numFmtId="0" fontId="7" fillId="2" borderId="0" xfId="0" applyNumberFormat="1" applyFont="1" applyFill="1"/>
    <xf numFmtId="0" fontId="8" fillId="2" borderId="0" xfId="0" applyNumberFormat="1" applyFont="1" applyFill="1"/>
    <xf numFmtId="0" fontId="2" fillId="2" borderId="0" xfId="0" applyNumberFormat="1" applyFont="1" applyFill="1"/>
    <xf numFmtId="0" fontId="7" fillId="2" borderId="0" xfId="0" applyNumberFormat="1" applyFont="1" applyFill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/>
    <xf numFmtId="0" fontId="10" fillId="2" borderId="0" xfId="0" applyNumberFormat="1" applyFont="1" applyFill="1"/>
    <xf numFmtId="0" fontId="11" fillId="2" borderId="0" xfId="0" applyNumberFormat="1" applyFont="1" applyFill="1"/>
    <xf numFmtId="0" fontId="12" fillId="2" borderId="0" xfId="0" applyNumberFormat="1" applyFont="1" applyFill="1"/>
    <xf numFmtId="0" fontId="13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/>
    <xf numFmtId="0" fontId="15" fillId="0" borderId="0" xfId="0" applyNumberFormat="1" applyFont="1"/>
    <xf numFmtId="0" fontId="5" fillId="0" borderId="8" xfId="0" applyNumberFormat="1" applyFont="1" applyBorder="1" applyAlignment="1">
      <alignment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/>
    <xf numFmtId="0" fontId="16" fillId="0" borderId="0" xfId="0" applyNumberFormat="1" applyFont="1"/>
    <xf numFmtId="0" fontId="17" fillId="0" borderId="0" xfId="0" applyNumberFormat="1" applyFont="1"/>
    <xf numFmtId="0" fontId="4" fillId="2" borderId="8" xfId="0" applyNumberFormat="1" applyFont="1" applyFill="1" applyBorder="1" applyAlignment="1">
      <alignment wrapText="1"/>
    </xf>
    <xf numFmtId="0" fontId="4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wrapText="1"/>
    </xf>
    <xf numFmtId="1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0" fillId="2" borderId="12" xfId="0" applyNumberFormat="1" applyFont="1" applyFill="1" applyBorder="1"/>
    <xf numFmtId="0" fontId="3" fillId="0" borderId="0" xfId="0" applyNumberFormat="1" applyFont="1" applyAlignment="1">
      <alignment horizontal="right"/>
    </xf>
    <xf numFmtId="0" fontId="5" fillId="0" borderId="8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5"/>
  <sheetViews>
    <sheetView tabSelected="1" topLeftCell="L1" workbookViewId="0">
      <selection activeCell="R9" sqref="R9"/>
    </sheetView>
  </sheetViews>
  <sheetFormatPr defaultColWidth="8.7109375" defaultRowHeight="12.75" x14ac:dyDescent="0.2"/>
  <cols>
    <col min="1" max="1" width="31.7109375" style="1" customWidth="1"/>
    <col min="2" max="2" width="9.7109375" style="2" customWidth="1"/>
    <col min="3" max="3" width="10.140625" style="1" customWidth="1"/>
    <col min="4" max="4" width="9.5703125" style="2" customWidth="1"/>
    <col min="5" max="5" width="12.28515625" style="1" customWidth="1"/>
    <col min="6" max="6" width="10.85546875" style="1" customWidth="1"/>
    <col min="7" max="7" width="8.7109375" style="1" customWidth="1"/>
    <col min="8" max="8" width="6.42578125" style="1" customWidth="1"/>
    <col min="9" max="9" width="8.7109375" style="1" customWidth="1"/>
    <col min="10" max="10" width="7.7109375" style="1" customWidth="1"/>
    <col min="11" max="11" width="9.42578125" style="1" customWidth="1"/>
    <col min="12" max="12" width="8.5703125" style="1" customWidth="1"/>
    <col min="13" max="13" width="9" style="1" customWidth="1"/>
    <col min="14" max="14" width="7.7109375" style="1" customWidth="1"/>
    <col min="15" max="15" width="10.85546875" style="1" customWidth="1"/>
    <col min="16" max="16" width="9.85546875" style="1" customWidth="1"/>
    <col min="17" max="17" width="9.5703125" style="1" customWidth="1"/>
    <col min="18" max="18" width="9.140625" style="1" customWidth="1"/>
    <col min="19" max="19" width="10.140625" style="1" customWidth="1"/>
    <col min="20" max="20" width="11.42578125" style="1" customWidth="1"/>
    <col min="21" max="21" width="9.42578125" style="1" customWidth="1"/>
    <col min="22" max="22" width="11.140625" style="1" customWidth="1"/>
    <col min="23" max="23" width="19.85546875" style="1" customWidth="1"/>
    <col min="24" max="24" width="21.28515625" style="1" customWidth="1"/>
    <col min="25" max="25" width="12.85546875" style="1" customWidth="1"/>
    <col min="26" max="26" width="17.42578125" style="3" customWidth="1"/>
    <col min="27" max="27" width="11" style="1" customWidth="1"/>
    <col min="28" max="28" width="14.140625" style="1" customWidth="1"/>
    <col min="29" max="29" width="12.5703125" style="1" customWidth="1"/>
    <col min="30" max="30" width="13.7109375" style="1" customWidth="1"/>
    <col min="31" max="31" width="15.42578125" style="1" customWidth="1"/>
    <col min="32" max="32" width="12.28515625" style="1" customWidth="1"/>
    <col min="33" max="33" width="10.140625" style="1" customWidth="1"/>
    <col min="34" max="34" width="14.140625" style="1" customWidth="1"/>
    <col min="35" max="35" width="8.85546875" hidden="1" customWidth="1"/>
    <col min="36" max="36" width="7.7109375" hidden="1" customWidth="1"/>
    <col min="37" max="37" width="7.85546875" customWidth="1"/>
    <col min="38" max="39" width="5.42578125" customWidth="1"/>
    <col min="40" max="40" width="9.28515625" customWidth="1"/>
    <col min="41" max="41" width="12" customWidth="1"/>
    <col min="42" max="42" width="8.5703125" customWidth="1"/>
    <col min="43" max="43" width="12" customWidth="1"/>
    <col min="44" max="44" width="11" customWidth="1"/>
    <col min="45" max="45" width="13.85546875" customWidth="1"/>
    <col min="46" max="46" width="12.5703125" customWidth="1"/>
    <col min="47" max="48" width="7.5703125" customWidth="1"/>
    <col min="49" max="49" width="16" customWidth="1"/>
    <col min="50" max="50" width="8.140625" customWidth="1"/>
    <col min="51" max="51" width="10" customWidth="1"/>
    <col min="52" max="52" width="9.140625" customWidth="1"/>
    <col min="53" max="53" width="6.42578125" customWidth="1"/>
    <col min="54" max="54" width="13.5703125" customWidth="1"/>
  </cols>
  <sheetData>
    <row r="1" spans="1:56" ht="15.75" x14ac:dyDescent="0.25">
      <c r="A1" s="4"/>
      <c r="B1" s="5"/>
      <c r="C1" s="4"/>
      <c r="D1" s="4"/>
      <c r="E1" s="4"/>
      <c r="F1" s="73" t="s">
        <v>0</v>
      </c>
      <c r="G1" s="73"/>
      <c r="H1" s="73"/>
      <c r="I1" s="73"/>
      <c r="J1" s="73"/>
      <c r="K1" s="73"/>
      <c r="L1" s="73"/>
      <c r="M1" s="73"/>
      <c r="N1" s="73"/>
      <c r="O1" s="4"/>
      <c r="P1" s="77"/>
      <c r="Q1" s="78"/>
      <c r="R1" s="78"/>
      <c r="S1" s="78"/>
      <c r="T1" s="78"/>
      <c r="U1" s="78"/>
      <c r="V1" s="78"/>
      <c r="W1" s="7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8"/>
      <c r="AJ1" s="8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</row>
    <row r="2" spans="1:56" ht="19.5" customHeight="1" x14ac:dyDescent="0.25">
      <c r="A2" s="4"/>
      <c r="B2" s="10"/>
      <c r="C2" s="11" t="s">
        <v>1</v>
      </c>
      <c r="D2" s="6"/>
      <c r="E2" s="12"/>
      <c r="F2" s="12"/>
      <c r="G2" s="74" t="s">
        <v>42</v>
      </c>
      <c r="H2" s="75"/>
      <c r="I2" s="75"/>
      <c r="J2" s="75"/>
      <c r="K2" s="75"/>
      <c r="L2" s="75"/>
      <c r="M2" s="76"/>
      <c r="N2" s="5"/>
      <c r="O2" s="6"/>
      <c r="P2" s="79"/>
      <c r="Q2" s="80"/>
      <c r="R2" s="80"/>
      <c r="S2" s="80"/>
      <c r="T2" s="80"/>
      <c r="U2" s="80"/>
      <c r="V2" s="81"/>
      <c r="W2" s="7"/>
      <c r="X2" s="86" t="s">
        <v>2</v>
      </c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"/>
      <c r="AJ2" s="8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6" ht="19.899999999999999" customHeight="1" x14ac:dyDescent="0.2">
      <c r="A3" s="82" t="s">
        <v>3</v>
      </c>
      <c r="B3" s="82" t="s">
        <v>4</v>
      </c>
      <c r="C3" s="100"/>
      <c r="D3" s="82" t="s">
        <v>5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82" t="s">
        <v>6</v>
      </c>
      <c r="V3" s="82" t="s">
        <v>7</v>
      </c>
      <c r="W3" s="82" t="s">
        <v>8</v>
      </c>
      <c r="X3" s="94" t="s">
        <v>3</v>
      </c>
      <c r="Y3" s="91" t="s">
        <v>9</v>
      </c>
      <c r="Z3" s="82" t="s">
        <v>10</v>
      </c>
      <c r="AA3" s="82" t="s">
        <v>11</v>
      </c>
      <c r="AB3" s="82" t="s">
        <v>12</v>
      </c>
      <c r="AC3" s="82" t="s">
        <v>13</v>
      </c>
      <c r="AD3" s="82" t="s">
        <v>14</v>
      </c>
      <c r="AE3" s="82" t="s">
        <v>15</v>
      </c>
      <c r="AF3" s="82" t="s">
        <v>16</v>
      </c>
      <c r="AG3" s="82" t="s">
        <v>17</v>
      </c>
      <c r="AH3" s="82" t="s">
        <v>18</v>
      </c>
      <c r="AI3" s="8"/>
      <c r="AJ3" s="8"/>
      <c r="AK3" s="9"/>
      <c r="AL3" s="9"/>
      <c r="AM3" s="9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9"/>
      <c r="AY3" s="9"/>
      <c r="AZ3" s="9"/>
      <c r="BA3" s="9"/>
      <c r="BB3" s="9"/>
    </row>
    <row r="4" spans="1:56" s="13" customFormat="1" ht="67.5" customHeight="1" x14ac:dyDescent="0.2">
      <c r="A4" s="89"/>
      <c r="B4" s="101"/>
      <c r="C4" s="102"/>
      <c r="D4" s="87" t="s">
        <v>19</v>
      </c>
      <c r="E4" s="88"/>
      <c r="F4" s="82" t="s">
        <v>20</v>
      </c>
      <c r="G4" s="83"/>
      <c r="H4" s="83"/>
      <c r="I4" s="84"/>
      <c r="J4" s="103" t="s">
        <v>21</v>
      </c>
      <c r="K4" s="88"/>
      <c r="L4" s="87" t="s">
        <v>22</v>
      </c>
      <c r="M4" s="88"/>
      <c r="N4" s="87" t="s">
        <v>23</v>
      </c>
      <c r="O4" s="88"/>
      <c r="P4" s="82" t="s">
        <v>24</v>
      </c>
      <c r="Q4" s="84"/>
      <c r="R4" s="82" t="s">
        <v>15</v>
      </c>
      <c r="S4" s="84"/>
      <c r="T4" s="14" t="s">
        <v>25</v>
      </c>
      <c r="U4" s="89"/>
      <c r="V4" s="89"/>
      <c r="W4" s="89"/>
      <c r="X4" s="95"/>
      <c r="Y4" s="92"/>
      <c r="Z4" s="89"/>
      <c r="AA4" s="89"/>
      <c r="AB4" s="89"/>
      <c r="AC4" s="89"/>
      <c r="AD4" s="89"/>
      <c r="AE4" s="89"/>
      <c r="AF4" s="89"/>
      <c r="AG4" s="89"/>
      <c r="AH4" s="89"/>
      <c r="AI4" s="99"/>
      <c r="AJ4" s="99"/>
      <c r="AK4" s="9"/>
      <c r="AL4" s="9"/>
      <c r="AM4" s="9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9"/>
      <c r="AY4" s="9"/>
      <c r="AZ4" s="9"/>
      <c r="BA4" s="9"/>
      <c r="BB4" s="16"/>
      <c r="BC4" s="16"/>
      <c r="BD4" s="16"/>
    </row>
    <row r="5" spans="1:56" s="17" customFormat="1" ht="43.9" customHeight="1" x14ac:dyDescent="0.2">
      <c r="A5" s="90"/>
      <c r="B5" s="18" t="s">
        <v>26</v>
      </c>
      <c r="C5" s="19" t="s">
        <v>27</v>
      </c>
      <c r="D5" s="20" t="s">
        <v>26</v>
      </c>
      <c r="E5" s="21" t="s">
        <v>27</v>
      </c>
      <c r="F5" s="22" t="s">
        <v>28</v>
      </c>
      <c r="G5" s="22" t="s">
        <v>29</v>
      </c>
      <c r="H5" s="19" t="s">
        <v>30</v>
      </c>
      <c r="I5" s="19" t="s">
        <v>31</v>
      </c>
      <c r="J5" s="23" t="s">
        <v>26</v>
      </c>
      <c r="K5" s="20" t="s">
        <v>32</v>
      </c>
      <c r="L5" s="20" t="s">
        <v>26</v>
      </c>
      <c r="M5" s="20" t="s">
        <v>32</v>
      </c>
      <c r="N5" s="20" t="s">
        <v>26</v>
      </c>
      <c r="O5" s="20" t="s">
        <v>32</v>
      </c>
      <c r="P5" s="20" t="s">
        <v>26</v>
      </c>
      <c r="Q5" s="20" t="s">
        <v>32</v>
      </c>
      <c r="R5" s="20" t="s">
        <v>26</v>
      </c>
      <c r="S5" s="20" t="s">
        <v>33</v>
      </c>
      <c r="T5" s="20" t="s">
        <v>26</v>
      </c>
      <c r="U5" s="90"/>
      <c r="V5" s="90"/>
      <c r="W5" s="90"/>
      <c r="X5" s="96"/>
      <c r="Y5" s="93"/>
      <c r="Z5" s="90"/>
      <c r="AA5" s="90"/>
      <c r="AB5" s="90"/>
      <c r="AC5" s="90"/>
      <c r="AD5" s="90"/>
      <c r="AE5" s="90"/>
      <c r="AF5" s="90"/>
      <c r="AG5" s="90"/>
      <c r="AH5" s="90"/>
      <c r="AI5" s="24"/>
      <c r="AJ5" s="1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25"/>
      <c r="BB5" s="16"/>
    </row>
    <row r="6" spans="1:56" s="26" customFormat="1" ht="15.75" x14ac:dyDescent="0.25">
      <c r="A6" s="27" t="s">
        <v>38</v>
      </c>
      <c r="B6" s="28">
        <f t="shared" ref="B6:B16" si="0">D6+J6+L6+N6+P6+R6+T6</f>
        <v>800</v>
      </c>
      <c r="C6" s="29">
        <f t="shared" ref="C6:C16" si="1">B6/Y6*100</f>
        <v>100</v>
      </c>
      <c r="D6" s="29">
        <f t="shared" ref="D6:D16" si="2">F6+G6+H6+I6</f>
        <v>760</v>
      </c>
      <c r="E6" s="29">
        <f t="shared" ref="E6:E16" si="3">D6/Z6*100</f>
        <v>100</v>
      </c>
      <c r="F6" s="30"/>
      <c r="G6" s="30">
        <v>745</v>
      </c>
      <c r="H6" s="30">
        <v>15</v>
      </c>
      <c r="I6" s="31"/>
      <c r="J6" s="29"/>
      <c r="K6" s="29" t="e">
        <f t="shared" ref="K6:K16" si="4">J6/AA6*100</f>
        <v>#DIV/0!</v>
      </c>
      <c r="L6" s="32"/>
      <c r="M6" s="29" t="e">
        <f t="shared" ref="M6:M16" si="5">L6/AB6*100</f>
        <v>#DIV/0!</v>
      </c>
      <c r="N6" s="32"/>
      <c r="O6" s="29" t="e">
        <f t="shared" ref="O6:O16" si="6">N6/AC6*100</f>
        <v>#DIV/0!</v>
      </c>
      <c r="P6" s="32">
        <v>40</v>
      </c>
      <c r="Q6" s="29">
        <f t="shared" ref="Q6:Q16" si="7">P6/AD6*100</f>
        <v>100</v>
      </c>
      <c r="R6" s="32"/>
      <c r="S6" s="29" t="e">
        <f t="shared" ref="S6:S16" si="8">R6/AE6*100</f>
        <v>#DIV/0!</v>
      </c>
      <c r="T6" s="29"/>
      <c r="U6" s="32">
        <v>258</v>
      </c>
      <c r="V6" s="32">
        <v>140</v>
      </c>
      <c r="W6" s="32"/>
      <c r="X6" s="27" t="s">
        <v>38</v>
      </c>
      <c r="Y6" s="34">
        <f t="shared" ref="Y6:Y16" si="9">SUM(Z6:AG6)</f>
        <v>800</v>
      </c>
      <c r="Z6" s="32">
        <v>760</v>
      </c>
      <c r="AA6" s="29"/>
      <c r="AB6" s="32"/>
      <c r="AC6" s="32"/>
      <c r="AD6" s="32">
        <v>40</v>
      </c>
      <c r="AE6" s="32"/>
      <c r="AF6" s="32"/>
      <c r="AG6" s="32"/>
      <c r="AH6" s="32">
        <v>300</v>
      </c>
      <c r="AI6" s="35"/>
      <c r="AJ6" s="36"/>
      <c r="AK6" s="37"/>
      <c r="AL6" s="37"/>
      <c r="AM6" s="37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9"/>
      <c r="AY6" s="37"/>
      <c r="AZ6" s="37"/>
      <c r="BA6" s="37"/>
      <c r="BB6" s="40"/>
    </row>
    <row r="7" spans="1:56" s="26" customFormat="1" ht="15.75" customHeight="1" x14ac:dyDescent="0.25">
      <c r="A7" s="27" t="s">
        <v>39</v>
      </c>
      <c r="B7" s="28">
        <f t="shared" si="0"/>
        <v>1300</v>
      </c>
      <c r="C7" s="29">
        <f t="shared" si="1"/>
        <v>115.04424778761062</v>
      </c>
      <c r="D7" s="29">
        <f t="shared" si="2"/>
        <v>0</v>
      </c>
      <c r="E7" s="29" t="e">
        <f t="shared" si="3"/>
        <v>#DIV/0!</v>
      </c>
      <c r="F7" s="29"/>
      <c r="G7" s="29"/>
      <c r="H7" s="29"/>
      <c r="I7" s="29"/>
      <c r="J7" s="29"/>
      <c r="K7" s="29" t="e">
        <f t="shared" si="4"/>
        <v>#DIV/0!</v>
      </c>
      <c r="L7" s="32"/>
      <c r="M7" s="29" t="e">
        <f t="shared" si="5"/>
        <v>#DIV/0!</v>
      </c>
      <c r="N7" s="41"/>
      <c r="O7" s="29" t="e">
        <f t="shared" si="6"/>
        <v>#DIV/0!</v>
      </c>
      <c r="P7" s="32">
        <v>390</v>
      </c>
      <c r="Q7" s="29" t="e">
        <f t="shared" si="7"/>
        <v>#DIV/0!</v>
      </c>
      <c r="R7" s="32">
        <v>910</v>
      </c>
      <c r="S7" s="29">
        <f t="shared" si="8"/>
        <v>80.530973451327441</v>
      </c>
      <c r="T7" s="29"/>
      <c r="U7" s="32">
        <v>330</v>
      </c>
      <c r="V7" s="32">
        <v>666</v>
      </c>
      <c r="W7" s="32"/>
      <c r="X7" s="27" t="s">
        <v>39</v>
      </c>
      <c r="Y7" s="34">
        <f t="shared" si="9"/>
        <v>1130</v>
      </c>
      <c r="Z7" s="32"/>
      <c r="AA7" s="29"/>
      <c r="AB7" s="32"/>
      <c r="AC7" s="32"/>
      <c r="AD7" s="32"/>
      <c r="AE7" s="32">
        <v>1130</v>
      </c>
      <c r="AF7" s="32"/>
      <c r="AG7" s="32"/>
      <c r="AH7" s="32"/>
      <c r="AI7" s="35"/>
      <c r="AJ7" s="36"/>
      <c r="AK7" s="37"/>
      <c r="AL7" s="37"/>
      <c r="AM7" s="37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9"/>
      <c r="AY7" s="37"/>
      <c r="AZ7" s="37"/>
      <c r="BA7" s="37"/>
      <c r="BB7" s="40"/>
    </row>
    <row r="8" spans="1:56" s="42" customFormat="1" ht="15.75" x14ac:dyDescent="0.25">
      <c r="A8" s="27" t="s">
        <v>40</v>
      </c>
      <c r="B8" s="28">
        <f t="shared" si="0"/>
        <v>542</v>
      </c>
      <c r="C8" s="29">
        <f t="shared" si="1"/>
        <v>41.374045801526712</v>
      </c>
      <c r="D8" s="29">
        <f t="shared" si="2"/>
        <v>0</v>
      </c>
      <c r="E8" s="29" t="e">
        <f t="shared" si="3"/>
        <v>#DIV/0!</v>
      </c>
      <c r="F8" s="29"/>
      <c r="G8" s="29"/>
      <c r="H8" s="29"/>
      <c r="I8" s="29"/>
      <c r="J8" s="29"/>
      <c r="K8" s="29" t="e">
        <f t="shared" si="4"/>
        <v>#DIV/0!</v>
      </c>
      <c r="L8" s="32"/>
      <c r="M8" s="29" t="e">
        <f t="shared" si="5"/>
        <v>#DIV/0!</v>
      </c>
      <c r="N8" s="41"/>
      <c r="O8" s="29" t="e">
        <f t="shared" si="6"/>
        <v>#DIV/0!</v>
      </c>
      <c r="P8" s="32">
        <v>415</v>
      </c>
      <c r="Q8" s="29">
        <f t="shared" si="7"/>
        <v>63.84615384615384</v>
      </c>
      <c r="R8" s="32">
        <v>127</v>
      </c>
      <c r="S8" s="29">
        <f t="shared" si="8"/>
        <v>19.242424242424242</v>
      </c>
      <c r="T8" s="29"/>
      <c r="U8" s="32">
        <v>415</v>
      </c>
      <c r="V8" s="32"/>
      <c r="W8" s="32"/>
      <c r="X8" s="27" t="s">
        <v>40</v>
      </c>
      <c r="Y8" s="34">
        <f t="shared" si="9"/>
        <v>1310</v>
      </c>
      <c r="Z8" s="32"/>
      <c r="AA8" s="29"/>
      <c r="AB8" s="32"/>
      <c r="AC8" s="32"/>
      <c r="AD8" s="32">
        <v>650</v>
      </c>
      <c r="AE8" s="32">
        <v>660</v>
      </c>
      <c r="AF8" s="32"/>
      <c r="AG8" s="32"/>
      <c r="AH8" s="32"/>
      <c r="AI8" s="35"/>
      <c r="AJ8" s="36"/>
      <c r="AK8" s="36"/>
      <c r="AL8" s="36"/>
      <c r="AM8" s="36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43"/>
      <c r="AY8" s="36"/>
      <c r="AZ8" s="37"/>
      <c r="BA8" s="36"/>
      <c r="BB8" s="40"/>
    </row>
    <row r="9" spans="1:56" s="44" customFormat="1" ht="15.75" x14ac:dyDescent="0.25">
      <c r="A9" s="27" t="s">
        <v>41</v>
      </c>
      <c r="B9" s="34">
        <f t="shared" si="0"/>
        <v>3.6</v>
      </c>
      <c r="C9" s="29">
        <f t="shared" si="1"/>
        <v>100</v>
      </c>
      <c r="D9" s="29">
        <f t="shared" si="2"/>
        <v>0</v>
      </c>
      <c r="E9" s="29" t="e">
        <f t="shared" si="3"/>
        <v>#DIV/0!</v>
      </c>
      <c r="F9" s="29"/>
      <c r="G9" s="29"/>
      <c r="H9" s="29"/>
      <c r="I9" s="29"/>
      <c r="J9" s="29"/>
      <c r="K9" s="29" t="e">
        <f t="shared" si="4"/>
        <v>#DIV/0!</v>
      </c>
      <c r="L9" s="32">
        <v>3.6</v>
      </c>
      <c r="M9" s="29">
        <f t="shared" si="5"/>
        <v>100</v>
      </c>
      <c r="N9" s="41"/>
      <c r="O9" s="29" t="e">
        <f t="shared" si="6"/>
        <v>#DIV/0!</v>
      </c>
      <c r="P9" s="32"/>
      <c r="Q9" s="29" t="e">
        <f t="shared" si="7"/>
        <v>#DIV/0!</v>
      </c>
      <c r="R9" s="32"/>
      <c r="S9" s="29" t="e">
        <f t="shared" si="8"/>
        <v>#DIV/0!</v>
      </c>
      <c r="T9" s="29"/>
      <c r="U9" s="32"/>
      <c r="V9" s="32"/>
      <c r="W9" s="32"/>
      <c r="X9" s="33" t="s">
        <v>41</v>
      </c>
      <c r="Y9" s="34">
        <f t="shared" si="9"/>
        <v>3.6</v>
      </c>
      <c r="Z9" s="32"/>
      <c r="AA9" s="29"/>
      <c r="AB9" s="32">
        <v>3.6</v>
      </c>
      <c r="AC9" s="32"/>
      <c r="AD9" s="32"/>
      <c r="AE9" s="32"/>
      <c r="AF9" s="32"/>
      <c r="AG9" s="32"/>
      <c r="AH9" s="32"/>
      <c r="AI9" s="35"/>
      <c r="AJ9" s="36"/>
      <c r="AK9" s="45"/>
      <c r="AL9" s="45"/>
      <c r="AM9" s="45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46"/>
      <c r="AY9" s="45"/>
      <c r="AZ9" s="37"/>
      <c r="BA9" s="45"/>
      <c r="BB9" s="40"/>
    </row>
    <row r="10" spans="1:56" s="44" customFormat="1" ht="15.75" x14ac:dyDescent="0.25">
      <c r="A10" s="27"/>
      <c r="B10" s="28">
        <f t="shared" si="0"/>
        <v>0</v>
      </c>
      <c r="C10" s="29" t="e">
        <f t="shared" si="1"/>
        <v>#DIV/0!</v>
      </c>
      <c r="D10" s="29">
        <f t="shared" si="2"/>
        <v>0</v>
      </c>
      <c r="E10" s="29" t="e">
        <f t="shared" si="3"/>
        <v>#DIV/0!</v>
      </c>
      <c r="F10" s="29"/>
      <c r="G10" s="29"/>
      <c r="H10" s="29"/>
      <c r="I10" s="29"/>
      <c r="J10" s="29"/>
      <c r="K10" s="29" t="e">
        <f t="shared" si="4"/>
        <v>#DIV/0!</v>
      </c>
      <c r="L10" s="32"/>
      <c r="M10" s="29" t="e">
        <f t="shared" si="5"/>
        <v>#DIV/0!</v>
      </c>
      <c r="N10" s="41"/>
      <c r="O10" s="29" t="e">
        <f t="shared" si="6"/>
        <v>#DIV/0!</v>
      </c>
      <c r="P10" s="32"/>
      <c r="Q10" s="29" t="e">
        <f t="shared" si="7"/>
        <v>#DIV/0!</v>
      </c>
      <c r="R10" s="32"/>
      <c r="S10" s="29" t="e">
        <f t="shared" si="8"/>
        <v>#DIV/0!</v>
      </c>
      <c r="T10" s="29"/>
      <c r="U10" s="32"/>
      <c r="V10" s="32"/>
      <c r="W10" s="32"/>
      <c r="X10" s="33"/>
      <c r="Y10" s="34">
        <f t="shared" si="9"/>
        <v>0</v>
      </c>
      <c r="Z10" s="32"/>
      <c r="AA10" s="29"/>
      <c r="AB10" s="32"/>
      <c r="AC10" s="32"/>
      <c r="AD10" s="32"/>
      <c r="AE10" s="32"/>
      <c r="AF10" s="32"/>
      <c r="AG10" s="32"/>
      <c r="AH10" s="32"/>
      <c r="AI10" s="35"/>
      <c r="AJ10" s="36"/>
      <c r="AK10" s="45"/>
      <c r="AL10" s="45"/>
      <c r="AM10" s="45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46"/>
      <c r="AY10" s="45"/>
      <c r="AZ10" s="37"/>
      <c r="BA10" s="45"/>
      <c r="BB10" s="40"/>
    </row>
    <row r="11" spans="1:56" s="42" customFormat="1" ht="15.75" x14ac:dyDescent="0.25">
      <c r="A11" s="27"/>
      <c r="B11" s="28">
        <f t="shared" si="0"/>
        <v>0</v>
      </c>
      <c r="C11" s="29" t="e">
        <f t="shared" si="1"/>
        <v>#DIV/0!</v>
      </c>
      <c r="D11" s="29">
        <f t="shared" si="2"/>
        <v>0</v>
      </c>
      <c r="E11" s="29" t="e">
        <f t="shared" si="3"/>
        <v>#DIV/0!</v>
      </c>
      <c r="F11" s="29"/>
      <c r="G11" s="29"/>
      <c r="H11" s="29"/>
      <c r="I11" s="29"/>
      <c r="J11" s="29"/>
      <c r="K11" s="29" t="e">
        <f t="shared" si="4"/>
        <v>#DIV/0!</v>
      </c>
      <c r="L11" s="32"/>
      <c r="M11" s="29" t="e">
        <f t="shared" si="5"/>
        <v>#DIV/0!</v>
      </c>
      <c r="N11" s="41"/>
      <c r="O11" s="29" t="e">
        <f t="shared" si="6"/>
        <v>#DIV/0!</v>
      </c>
      <c r="P11" s="32"/>
      <c r="Q11" s="29" t="e">
        <f t="shared" si="7"/>
        <v>#DIV/0!</v>
      </c>
      <c r="R11" s="32"/>
      <c r="S11" s="29" t="e">
        <f t="shared" si="8"/>
        <v>#DIV/0!</v>
      </c>
      <c r="T11" s="29"/>
      <c r="U11" s="32"/>
      <c r="V11" s="32"/>
      <c r="W11" s="32"/>
      <c r="X11" s="33"/>
      <c r="Y11" s="34">
        <f t="shared" si="9"/>
        <v>0</v>
      </c>
      <c r="Z11" s="32"/>
      <c r="AA11" s="29"/>
      <c r="AB11" s="32"/>
      <c r="AC11" s="32"/>
      <c r="AD11" s="32"/>
      <c r="AE11" s="32"/>
      <c r="AF11" s="32"/>
      <c r="AG11" s="32"/>
      <c r="AH11" s="32"/>
      <c r="AI11" s="35"/>
      <c r="AJ11" s="36"/>
      <c r="AK11" s="36"/>
      <c r="AL11" s="36"/>
      <c r="AM11" s="36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43"/>
      <c r="AY11" s="36"/>
      <c r="AZ11" s="36"/>
      <c r="BA11" s="36"/>
      <c r="BB11" s="47"/>
    </row>
    <row r="12" spans="1:56" s="44" customFormat="1" ht="15.75" x14ac:dyDescent="0.25">
      <c r="A12" s="27"/>
      <c r="B12" s="28">
        <f t="shared" si="0"/>
        <v>0</v>
      </c>
      <c r="C12" s="29" t="e">
        <f t="shared" si="1"/>
        <v>#DIV/0!</v>
      </c>
      <c r="D12" s="29">
        <f t="shared" si="2"/>
        <v>0</v>
      </c>
      <c r="E12" s="29" t="e">
        <f t="shared" si="3"/>
        <v>#DIV/0!</v>
      </c>
      <c r="F12" s="29"/>
      <c r="G12" s="29"/>
      <c r="H12" s="29"/>
      <c r="I12" s="29"/>
      <c r="J12" s="29"/>
      <c r="K12" s="29" t="e">
        <f t="shared" si="4"/>
        <v>#DIV/0!</v>
      </c>
      <c r="L12" s="32"/>
      <c r="M12" s="29" t="e">
        <f t="shared" si="5"/>
        <v>#DIV/0!</v>
      </c>
      <c r="N12" s="41"/>
      <c r="O12" s="29" t="e">
        <f t="shared" si="6"/>
        <v>#DIV/0!</v>
      </c>
      <c r="P12" s="32"/>
      <c r="Q12" s="29" t="e">
        <f t="shared" si="7"/>
        <v>#DIV/0!</v>
      </c>
      <c r="R12" s="32"/>
      <c r="S12" s="29" t="e">
        <f t="shared" si="8"/>
        <v>#DIV/0!</v>
      </c>
      <c r="T12" s="29"/>
      <c r="U12" s="32"/>
      <c r="V12" s="32"/>
      <c r="W12" s="32"/>
      <c r="X12" s="33"/>
      <c r="Y12" s="34">
        <f t="shared" si="9"/>
        <v>0</v>
      </c>
      <c r="Z12" s="48"/>
      <c r="AA12" s="49"/>
      <c r="AB12" s="49"/>
      <c r="AC12" s="49"/>
      <c r="AD12" s="49"/>
      <c r="AE12" s="49"/>
      <c r="AF12" s="49"/>
      <c r="AG12" s="32"/>
      <c r="AH12" s="32"/>
      <c r="AI12" s="35">
        <v>250</v>
      </c>
      <c r="AJ12" s="36"/>
      <c r="AK12" s="45"/>
      <c r="AL12" s="45"/>
      <c r="AM12" s="45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46"/>
      <c r="AY12" s="45"/>
      <c r="AZ12" s="37"/>
      <c r="BA12" s="45"/>
      <c r="BB12" s="40"/>
    </row>
    <row r="13" spans="1:56" s="26" customFormat="1" ht="15.75" x14ac:dyDescent="0.25">
      <c r="A13" s="27"/>
      <c r="B13" s="28">
        <f t="shared" si="0"/>
        <v>0</v>
      </c>
      <c r="C13" s="29" t="e">
        <f t="shared" si="1"/>
        <v>#DIV/0!</v>
      </c>
      <c r="D13" s="29">
        <f t="shared" si="2"/>
        <v>0</v>
      </c>
      <c r="E13" s="29" t="e">
        <f t="shared" si="3"/>
        <v>#DIV/0!</v>
      </c>
      <c r="F13" s="29"/>
      <c r="G13" s="29"/>
      <c r="H13" s="29"/>
      <c r="I13" s="29"/>
      <c r="J13" s="29"/>
      <c r="K13" s="29" t="e">
        <f t="shared" si="4"/>
        <v>#DIV/0!</v>
      </c>
      <c r="L13" s="32"/>
      <c r="M13" s="29" t="e">
        <f t="shared" si="5"/>
        <v>#DIV/0!</v>
      </c>
      <c r="N13" s="29"/>
      <c r="O13" s="29" t="e">
        <f t="shared" si="6"/>
        <v>#DIV/0!</v>
      </c>
      <c r="P13" s="32"/>
      <c r="Q13" s="29" t="e">
        <f t="shared" si="7"/>
        <v>#DIV/0!</v>
      </c>
      <c r="R13" s="32"/>
      <c r="S13" s="29" t="e">
        <f t="shared" si="8"/>
        <v>#DIV/0!</v>
      </c>
      <c r="T13" s="29"/>
      <c r="U13" s="32"/>
      <c r="V13" s="32"/>
      <c r="W13" s="32"/>
      <c r="X13" s="33"/>
      <c r="Y13" s="34">
        <f t="shared" si="9"/>
        <v>0</v>
      </c>
      <c r="Z13" s="32"/>
      <c r="AA13" s="29"/>
      <c r="AB13" s="32"/>
      <c r="AC13" s="32"/>
      <c r="AD13" s="32"/>
      <c r="AE13" s="32"/>
      <c r="AF13" s="32"/>
      <c r="AG13" s="49"/>
      <c r="AH13" s="49"/>
      <c r="AI13" s="35"/>
      <c r="AJ13" s="36"/>
      <c r="AK13" s="37"/>
      <c r="AL13" s="37"/>
      <c r="AM13" s="37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9"/>
      <c r="AY13" s="37"/>
      <c r="AZ13" s="37"/>
      <c r="BA13" s="37"/>
      <c r="BB13" s="40"/>
    </row>
    <row r="14" spans="1:56" s="26" customFormat="1" ht="15.75" x14ac:dyDescent="0.25">
      <c r="A14" s="27"/>
      <c r="B14" s="28">
        <f t="shared" si="0"/>
        <v>0</v>
      </c>
      <c r="C14" s="29" t="e">
        <f t="shared" si="1"/>
        <v>#DIV/0!</v>
      </c>
      <c r="D14" s="29">
        <f t="shared" si="2"/>
        <v>0</v>
      </c>
      <c r="E14" s="29" t="e">
        <f t="shared" si="3"/>
        <v>#DIV/0!</v>
      </c>
      <c r="F14" s="29"/>
      <c r="G14" s="29"/>
      <c r="H14" s="29"/>
      <c r="I14" s="29"/>
      <c r="J14" s="29"/>
      <c r="K14" s="29" t="e">
        <f t="shared" si="4"/>
        <v>#DIV/0!</v>
      </c>
      <c r="L14" s="32"/>
      <c r="M14" s="29" t="e">
        <f t="shared" si="5"/>
        <v>#DIV/0!</v>
      </c>
      <c r="N14" s="41"/>
      <c r="O14" s="29" t="e">
        <f t="shared" si="6"/>
        <v>#DIV/0!</v>
      </c>
      <c r="P14" s="32"/>
      <c r="Q14" s="29" t="e">
        <f t="shared" si="7"/>
        <v>#DIV/0!</v>
      </c>
      <c r="R14" s="32"/>
      <c r="S14" s="29" t="e">
        <f t="shared" si="8"/>
        <v>#DIV/0!</v>
      </c>
      <c r="T14" s="29"/>
      <c r="U14" s="32"/>
      <c r="V14" s="32"/>
      <c r="W14" s="32"/>
      <c r="X14" s="33"/>
      <c r="Y14" s="34">
        <f t="shared" si="9"/>
        <v>0</v>
      </c>
      <c r="Z14" s="32"/>
      <c r="AA14" s="29"/>
      <c r="AB14" s="32"/>
      <c r="AC14" s="32"/>
      <c r="AD14" s="32"/>
      <c r="AE14" s="32"/>
      <c r="AF14" s="32"/>
      <c r="AG14" s="32"/>
      <c r="AH14" s="32"/>
      <c r="AI14" s="35"/>
      <c r="AJ14" s="36"/>
      <c r="AK14" s="37"/>
      <c r="AL14" s="37"/>
      <c r="AM14" s="37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9"/>
      <c r="AY14" s="37"/>
      <c r="AZ14" s="37"/>
      <c r="BA14" s="37"/>
      <c r="BB14" s="40"/>
    </row>
    <row r="15" spans="1:56" s="44" customFormat="1" ht="15.75" x14ac:dyDescent="0.25">
      <c r="A15" s="27"/>
      <c r="B15" s="28">
        <f t="shared" si="0"/>
        <v>0</v>
      </c>
      <c r="C15" s="29" t="e">
        <f t="shared" si="1"/>
        <v>#DIV/0!</v>
      </c>
      <c r="D15" s="29">
        <f t="shared" si="2"/>
        <v>0</v>
      </c>
      <c r="E15" s="29" t="e">
        <f t="shared" si="3"/>
        <v>#DIV/0!</v>
      </c>
      <c r="F15" s="29"/>
      <c r="G15" s="29"/>
      <c r="H15" s="29"/>
      <c r="I15" s="29"/>
      <c r="J15" s="29"/>
      <c r="K15" s="29" t="e">
        <f t="shared" si="4"/>
        <v>#DIV/0!</v>
      </c>
      <c r="L15" s="32"/>
      <c r="M15" s="29" t="e">
        <f t="shared" si="5"/>
        <v>#DIV/0!</v>
      </c>
      <c r="N15" s="41"/>
      <c r="O15" s="29" t="e">
        <f t="shared" si="6"/>
        <v>#DIV/0!</v>
      </c>
      <c r="P15" s="32"/>
      <c r="Q15" s="29" t="e">
        <f t="shared" si="7"/>
        <v>#DIV/0!</v>
      </c>
      <c r="R15" s="32"/>
      <c r="S15" s="29" t="e">
        <f t="shared" si="8"/>
        <v>#DIV/0!</v>
      </c>
      <c r="T15" s="29"/>
      <c r="U15" s="32"/>
      <c r="V15" s="32"/>
      <c r="W15" s="32"/>
      <c r="X15" s="33"/>
      <c r="Y15" s="34">
        <f t="shared" si="9"/>
        <v>0</v>
      </c>
      <c r="Z15" s="50"/>
      <c r="AA15" s="50"/>
      <c r="AB15" s="50"/>
      <c r="AC15" s="50"/>
      <c r="AD15" s="50"/>
      <c r="AE15" s="50"/>
      <c r="AF15" s="50"/>
      <c r="AG15" s="32"/>
      <c r="AH15" s="32"/>
      <c r="AI15" s="35"/>
      <c r="AJ15" s="36"/>
      <c r="AK15" s="45"/>
      <c r="AL15" s="45"/>
      <c r="AM15" s="45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46"/>
      <c r="AY15" s="45"/>
      <c r="AZ15" s="37"/>
      <c r="BA15" s="45"/>
      <c r="BB15" s="40"/>
    </row>
    <row r="16" spans="1:56" s="51" customFormat="1" ht="21.6" customHeight="1" x14ac:dyDescent="0.25">
      <c r="A16" s="52" t="s">
        <v>34</v>
      </c>
      <c r="B16" s="53">
        <f t="shared" si="0"/>
        <v>2645.6</v>
      </c>
      <c r="C16" s="53">
        <f t="shared" si="1"/>
        <v>81.563694660254043</v>
      </c>
      <c r="D16" s="53">
        <f t="shared" si="2"/>
        <v>760</v>
      </c>
      <c r="E16" s="28">
        <f t="shared" si="3"/>
        <v>100</v>
      </c>
      <c r="F16" s="53">
        <f>SUM(F6:F15)</f>
        <v>0</v>
      </c>
      <c r="G16" s="53">
        <f>SUM(G6:G15)</f>
        <v>745</v>
      </c>
      <c r="H16" s="53">
        <f>SUM(H6:H15)</f>
        <v>15</v>
      </c>
      <c r="I16" s="53">
        <f>SUM(I6:I15)</f>
        <v>0</v>
      </c>
      <c r="J16" s="53">
        <f>SUM(J6:J15)</f>
        <v>0</v>
      </c>
      <c r="K16" s="29" t="e">
        <f t="shared" si="4"/>
        <v>#DIV/0!</v>
      </c>
      <c r="L16" s="53">
        <f>SUM(L6:L15)</f>
        <v>3.6</v>
      </c>
      <c r="M16" s="29">
        <f t="shared" si="5"/>
        <v>100</v>
      </c>
      <c r="N16" s="53">
        <f>SUM(N6:N15)</f>
        <v>0</v>
      </c>
      <c r="O16" s="29" t="e">
        <f t="shared" si="6"/>
        <v>#DIV/0!</v>
      </c>
      <c r="P16" s="53">
        <f>SUM(P6:P15)</f>
        <v>845</v>
      </c>
      <c r="Q16" s="53">
        <f t="shared" si="7"/>
        <v>122.46376811594205</v>
      </c>
      <c r="R16" s="53">
        <f>SUM(R6:R15)</f>
        <v>1037</v>
      </c>
      <c r="S16" s="53">
        <f t="shared" si="8"/>
        <v>57.932960893854748</v>
      </c>
      <c r="T16" s="53">
        <f>SUM(T6:T15)</f>
        <v>0</v>
      </c>
      <c r="U16" s="53">
        <f>SUM(U6:U15)</f>
        <v>1003</v>
      </c>
      <c r="V16" s="53">
        <f>SUM(V6:V15)</f>
        <v>806</v>
      </c>
      <c r="W16" s="53">
        <f>SUM(W6:W15)</f>
        <v>0</v>
      </c>
      <c r="X16" s="54" t="s">
        <v>35</v>
      </c>
      <c r="Y16" s="55">
        <f t="shared" si="9"/>
        <v>3243.6</v>
      </c>
      <c r="Z16" s="55">
        <f t="shared" ref="Z16:AH16" si="10">SUM(Z6:Z15)</f>
        <v>760</v>
      </c>
      <c r="AA16" s="55">
        <f t="shared" si="10"/>
        <v>0</v>
      </c>
      <c r="AB16" s="55">
        <f t="shared" si="10"/>
        <v>3.6</v>
      </c>
      <c r="AC16" s="55">
        <f t="shared" si="10"/>
        <v>0</v>
      </c>
      <c r="AD16" s="55">
        <f t="shared" si="10"/>
        <v>690</v>
      </c>
      <c r="AE16" s="55">
        <f t="shared" si="10"/>
        <v>1790</v>
      </c>
      <c r="AF16" s="55">
        <f t="shared" si="10"/>
        <v>0</v>
      </c>
      <c r="AG16" s="55">
        <f t="shared" si="10"/>
        <v>0</v>
      </c>
      <c r="AH16" s="55">
        <f t="shared" si="10"/>
        <v>300</v>
      </c>
      <c r="AI16" s="56"/>
      <c r="AJ16" s="57"/>
      <c r="AN16" s="58"/>
      <c r="AO16" s="58"/>
      <c r="AP16" s="58"/>
      <c r="AQ16" s="58"/>
      <c r="AR16" s="58"/>
      <c r="AS16" s="58"/>
      <c r="AT16" s="58"/>
      <c r="AU16" s="58"/>
      <c r="AV16" s="58"/>
      <c r="AW16" s="58"/>
    </row>
    <row r="17" spans="1:46" s="39" customFormat="1" ht="31.9" customHeight="1" x14ac:dyDescent="0.25">
      <c r="A17" s="59" t="s">
        <v>36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60"/>
      <c r="Y17" s="60"/>
      <c r="Z17" s="61"/>
      <c r="AA17" s="62"/>
      <c r="AB17" s="63"/>
      <c r="AC17" s="60"/>
      <c r="AD17" s="60"/>
      <c r="AE17" s="60"/>
      <c r="AF17" s="60"/>
      <c r="AG17" s="60"/>
      <c r="AH17" s="60"/>
      <c r="AI17" s="64"/>
      <c r="AJ17" s="43"/>
    </row>
    <row r="18" spans="1:46" s="65" customFormat="1" ht="28.5" customHeight="1" x14ac:dyDescent="0.25">
      <c r="A18" s="66" t="s">
        <v>37</v>
      </c>
      <c r="B18" s="53">
        <f>B16-B17</f>
        <v>2645.6</v>
      </c>
      <c r="C18" s="53"/>
      <c r="D18" s="53">
        <f>F18+G18+H18+I18</f>
        <v>760</v>
      </c>
      <c r="E18" s="53">
        <f t="shared" ref="E18:J18" si="11">E16-E17</f>
        <v>100</v>
      </c>
      <c r="F18" s="53">
        <f t="shared" si="11"/>
        <v>0</v>
      </c>
      <c r="G18" s="53">
        <f t="shared" si="11"/>
        <v>745</v>
      </c>
      <c r="H18" s="53">
        <f t="shared" si="11"/>
        <v>15</v>
      </c>
      <c r="I18" s="53">
        <f t="shared" si="11"/>
        <v>0</v>
      </c>
      <c r="J18" s="53">
        <f t="shared" si="11"/>
        <v>0</v>
      </c>
      <c r="K18" s="67"/>
      <c r="L18" s="53">
        <f>L16-L17</f>
        <v>3.6</v>
      </c>
      <c r="M18" s="67"/>
      <c r="N18" s="53">
        <f>N16-N17</f>
        <v>0</v>
      </c>
      <c r="O18" s="67"/>
      <c r="P18" s="53">
        <f>P16-P17</f>
        <v>845</v>
      </c>
      <c r="Q18" s="67"/>
      <c r="R18" s="53">
        <f>R16-R17</f>
        <v>1037</v>
      </c>
      <c r="S18" s="67"/>
      <c r="T18" s="53">
        <f>T16-T17</f>
        <v>0</v>
      </c>
      <c r="U18" s="53">
        <f>U16-U17</f>
        <v>1003</v>
      </c>
      <c r="V18" s="53">
        <f>V16-V17</f>
        <v>806</v>
      </c>
      <c r="W18" s="53">
        <f>W16-W17</f>
        <v>0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68"/>
      <c r="AJ18" s="68"/>
      <c r="AO18" s="97"/>
      <c r="AP18" s="97"/>
      <c r="AQ18" s="97"/>
      <c r="AR18" s="97"/>
      <c r="AS18" s="97"/>
      <c r="AT18" s="97"/>
    </row>
    <row r="19" spans="1:46" x14ac:dyDescent="0.2">
      <c r="B19" s="69"/>
      <c r="C19" s="70"/>
      <c r="D19" s="69"/>
      <c r="R19" s="71"/>
      <c r="S19" s="71"/>
      <c r="T19" s="71"/>
      <c r="Z19" s="72"/>
    </row>
    <row r="21" spans="1:46" x14ac:dyDescent="0.2">
      <c r="Y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4" spans="1:46" x14ac:dyDescent="0.2">
      <c r="O24" s="2"/>
      <c r="AE24" s="71"/>
      <c r="AF24" s="71"/>
      <c r="AG24" s="71"/>
      <c r="AH24" s="71"/>
    </row>
    <row r="25" spans="1:46" x14ac:dyDescent="0.2"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</row>
  </sheetData>
  <mergeCells count="41">
    <mergeCell ref="A3:A5"/>
    <mergeCell ref="B3:C4"/>
    <mergeCell ref="D4:E4"/>
    <mergeCell ref="J4:K4"/>
    <mergeCell ref="F4:I4"/>
    <mergeCell ref="AO18:AT18"/>
    <mergeCell ref="AS3:AS5"/>
    <mergeCell ref="O25:AJ25"/>
    <mergeCell ref="P4:Q4"/>
    <mergeCell ref="AA3:AA5"/>
    <mergeCell ref="R4:S4"/>
    <mergeCell ref="AI4:AJ4"/>
    <mergeCell ref="AB3:AB5"/>
    <mergeCell ref="AC3:AC5"/>
    <mergeCell ref="AD3:AD5"/>
    <mergeCell ref="AE3:AE5"/>
    <mergeCell ref="AF3:AF5"/>
    <mergeCell ref="AG3:AG5"/>
    <mergeCell ref="AH3:AH5"/>
    <mergeCell ref="U3:U5"/>
    <mergeCell ref="N4:O4"/>
    <mergeCell ref="AO3:AO5"/>
    <mergeCell ref="AP3:AP5"/>
    <mergeCell ref="AQ3:AQ5"/>
    <mergeCell ref="AR3:AR5"/>
    <mergeCell ref="AW3:AW5"/>
    <mergeCell ref="AV3:AV5"/>
    <mergeCell ref="AU3:AU5"/>
    <mergeCell ref="AT3:AT5"/>
    <mergeCell ref="F1:N1"/>
    <mergeCell ref="G2:M2"/>
    <mergeCell ref="P1:V2"/>
    <mergeCell ref="D3:T3"/>
    <mergeCell ref="AN3:AN5"/>
    <mergeCell ref="X2:AH2"/>
    <mergeCell ref="L4:M4"/>
    <mergeCell ref="Z3:Z5"/>
    <mergeCell ref="Y3:Y5"/>
    <mergeCell ref="X3:X5"/>
    <mergeCell ref="W3:W5"/>
    <mergeCell ref="V3:V5"/>
  </mergeCells>
  <pageMargins left="0.15748031437397" right="0.15748031437397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2023-06-09T07:21:01Z</dcterms:modified>
</cp:coreProperties>
</file>