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480" windowHeight="9405"/>
  </bookViews>
  <sheets>
    <sheet name="Лист1" sheetId="1" r:id="rId1"/>
  </sheets>
  <definedNames>
    <definedName name="_GoBack" localSheetId="0">Лист1!#REF!</definedName>
  </definedNames>
  <calcPr calcId="124519"/>
</workbook>
</file>

<file path=xl/calcChain.xml><?xml version="1.0" encoding="utf-8"?>
<calcChain xmlns="http://schemas.openxmlformats.org/spreadsheetml/2006/main">
  <c r="I319" i="1"/>
  <c r="G319"/>
  <c r="I299" l="1"/>
  <c r="G299"/>
  <c r="F299"/>
  <c r="I151"/>
  <c r="I150" s="1"/>
  <c r="G151"/>
  <c r="G150" s="1"/>
  <c r="F151"/>
  <c r="F150" s="1"/>
  <c r="F471" l="1"/>
  <c r="F115"/>
  <c r="F315" l="1"/>
  <c r="F486" l="1"/>
  <c r="I475"/>
  <c r="H475"/>
  <c r="G475"/>
  <c r="F475"/>
  <c r="F413"/>
  <c r="I495"/>
  <c r="G495"/>
  <c r="F495"/>
  <c r="F230"/>
  <c r="G567"/>
  <c r="G566" s="1"/>
  <c r="G565" s="1"/>
  <c r="G564" s="1"/>
  <c r="H567"/>
  <c r="H566" s="1"/>
  <c r="H565" s="1"/>
  <c r="H564" s="1"/>
  <c r="I567"/>
  <c r="I566" s="1"/>
  <c r="I565" s="1"/>
  <c r="I564" s="1"/>
  <c r="F567"/>
  <c r="F566" s="1"/>
  <c r="F565" s="1"/>
  <c r="F564" s="1"/>
  <c r="I491"/>
  <c r="I490" s="1"/>
  <c r="I489" s="1"/>
  <c r="I488" s="1"/>
  <c r="G491"/>
  <c r="G490" s="1"/>
  <c r="G489" s="1"/>
  <c r="G488" s="1"/>
  <c r="F491"/>
  <c r="F490" s="1"/>
  <c r="F489" s="1"/>
  <c r="F488" s="1"/>
  <c r="I409"/>
  <c r="G409"/>
  <c r="F409"/>
  <c r="I327"/>
  <c r="I326" s="1"/>
  <c r="I325" s="1"/>
  <c r="I324" s="1"/>
  <c r="H327"/>
  <c r="G327"/>
  <c r="G326" s="1"/>
  <c r="G325" s="1"/>
  <c r="G324" s="1"/>
  <c r="F327"/>
  <c r="F326" s="1"/>
  <c r="F325" s="1"/>
  <c r="F324" s="1"/>
  <c r="F319"/>
  <c r="I124"/>
  <c r="G124"/>
  <c r="F124"/>
  <c r="I322" l="1"/>
  <c r="G322"/>
  <c r="F322"/>
  <c r="H378" l="1"/>
  <c r="G376"/>
  <c r="I376"/>
  <c r="G374"/>
  <c r="I374"/>
  <c r="I310" l="1"/>
  <c r="I309" s="1"/>
  <c r="G310"/>
  <c r="G309" s="1"/>
  <c r="F310"/>
  <c r="F309" s="1"/>
  <c r="H330"/>
  <c r="I332"/>
  <c r="I331" s="1"/>
  <c r="G332"/>
  <c r="G331" s="1"/>
  <c r="F332"/>
  <c r="F331" s="1"/>
  <c r="I538" l="1"/>
  <c r="I537" s="1"/>
  <c r="G538"/>
  <c r="G537" s="1"/>
  <c r="F538"/>
  <c r="F537" s="1"/>
  <c r="F69"/>
  <c r="I451"/>
  <c r="I450" s="1"/>
  <c r="I449" s="1"/>
  <c r="G451"/>
  <c r="G450" s="1"/>
  <c r="G449" s="1"/>
  <c r="F451"/>
  <c r="F450" s="1"/>
  <c r="F449" s="1"/>
  <c r="H298"/>
  <c r="I298"/>
  <c r="G298"/>
  <c r="F298"/>
  <c r="I291"/>
  <c r="G291"/>
  <c r="F291"/>
  <c r="I283"/>
  <c r="I282" s="1"/>
  <c r="H283"/>
  <c r="H282" s="1"/>
  <c r="H278" s="1"/>
  <c r="G283"/>
  <c r="G282" s="1"/>
  <c r="F283"/>
  <c r="F282" s="1"/>
  <c r="I274"/>
  <c r="I273" s="1"/>
  <c r="H274"/>
  <c r="H273" s="1"/>
  <c r="G274"/>
  <c r="G273" s="1"/>
  <c r="F274"/>
  <c r="F273" s="1"/>
  <c r="I148"/>
  <c r="I147" s="1"/>
  <c r="G148"/>
  <c r="G147" s="1"/>
  <c r="F148"/>
  <c r="F147" s="1"/>
  <c r="F83"/>
  <c r="G69"/>
  <c r="H69"/>
  <c r="I69"/>
  <c r="G416" l="1"/>
  <c r="G415" s="1"/>
  <c r="H416"/>
  <c r="H415" s="1"/>
  <c r="I416"/>
  <c r="I415" s="1"/>
  <c r="F416"/>
  <c r="F415" s="1"/>
  <c r="G413"/>
  <c r="G412" s="1"/>
  <c r="H413"/>
  <c r="H412" s="1"/>
  <c r="I413"/>
  <c r="I412" s="1"/>
  <c r="F412"/>
  <c r="G386"/>
  <c r="G385" s="1"/>
  <c r="H386"/>
  <c r="H385" s="1"/>
  <c r="I386"/>
  <c r="I385" s="1"/>
  <c r="F386"/>
  <c r="F385" s="1"/>
  <c r="G348"/>
  <c r="G347" s="1"/>
  <c r="H348"/>
  <c r="H347" s="1"/>
  <c r="I348"/>
  <c r="I347" s="1"/>
  <c r="F348"/>
  <c r="H319"/>
  <c r="H314" s="1"/>
  <c r="G239"/>
  <c r="H239"/>
  <c r="I239"/>
  <c r="F239"/>
  <c r="I172" l="1"/>
  <c r="G172"/>
  <c r="F172"/>
  <c r="G52" l="1"/>
  <c r="G83" l="1"/>
  <c r="H83"/>
  <c r="H82" s="1"/>
  <c r="H81" s="1"/>
  <c r="I83"/>
  <c r="G541" l="1"/>
  <c r="G540" s="1"/>
  <c r="H541"/>
  <c r="H540" s="1"/>
  <c r="I541"/>
  <c r="I540" s="1"/>
  <c r="F541"/>
  <c r="F540" s="1"/>
  <c r="I280" l="1"/>
  <c r="G280"/>
  <c r="F280"/>
  <c r="H233" l="1"/>
  <c r="H236"/>
  <c r="I236"/>
  <c r="G236"/>
  <c r="F236"/>
  <c r="G357"/>
  <c r="G356" s="1"/>
  <c r="G355" s="1"/>
  <c r="H357"/>
  <c r="H356" s="1"/>
  <c r="H355" s="1"/>
  <c r="I357"/>
  <c r="I356" s="1"/>
  <c r="I355" s="1"/>
  <c r="F357"/>
  <c r="F356" s="1"/>
  <c r="F355" s="1"/>
  <c r="F573" l="1"/>
  <c r="G520"/>
  <c r="H520"/>
  <c r="I520"/>
  <c r="F520"/>
  <c r="G505"/>
  <c r="H505"/>
  <c r="I505"/>
  <c r="I504" s="1"/>
  <c r="I503" s="1"/>
  <c r="I502" s="1"/>
  <c r="I501" s="1"/>
  <c r="F505"/>
  <c r="G481"/>
  <c r="I481"/>
  <c r="F481"/>
  <c r="G480"/>
  <c r="I480"/>
  <c r="F480"/>
  <c r="G486"/>
  <c r="G485" s="1"/>
  <c r="H486"/>
  <c r="H485" s="1"/>
  <c r="I486"/>
  <c r="I485" s="1"/>
  <c r="I479" s="1"/>
  <c r="F485"/>
  <c r="G477"/>
  <c r="H477"/>
  <c r="I477"/>
  <c r="F477"/>
  <c r="G420"/>
  <c r="H420"/>
  <c r="I420"/>
  <c r="F420"/>
  <c r="G408"/>
  <c r="H409"/>
  <c r="H408" s="1"/>
  <c r="I408"/>
  <c r="F408"/>
  <c r="G406"/>
  <c r="G405" s="1"/>
  <c r="H406"/>
  <c r="H405" s="1"/>
  <c r="I406"/>
  <c r="I405" s="1"/>
  <c r="F406"/>
  <c r="F405" s="1"/>
  <c r="G399"/>
  <c r="H399"/>
  <c r="H398" s="1"/>
  <c r="I399"/>
  <c r="F399"/>
  <c r="F479" l="1"/>
  <c r="G479"/>
  <c r="G383"/>
  <c r="G382" s="1"/>
  <c r="G381" s="1"/>
  <c r="I383"/>
  <c r="I382" s="1"/>
  <c r="I381" s="1"/>
  <c r="F383"/>
  <c r="F382" s="1"/>
  <c r="F381" s="1"/>
  <c r="I363"/>
  <c r="I362" s="1"/>
  <c r="G363"/>
  <c r="G362" s="1"/>
  <c r="F363"/>
  <c r="F362" s="1"/>
  <c r="H367"/>
  <c r="H366" s="1"/>
  <c r="I367"/>
  <c r="I366" s="1"/>
  <c r="G367"/>
  <c r="G366" s="1"/>
  <c r="F367"/>
  <c r="F366" s="1"/>
  <c r="F350"/>
  <c r="F347" s="1"/>
  <c r="H345"/>
  <c r="I345"/>
  <c r="G345"/>
  <c r="F345"/>
  <c r="H337"/>
  <c r="I337"/>
  <c r="G337"/>
  <c r="F337"/>
  <c r="I335"/>
  <c r="G335"/>
  <c r="F335"/>
  <c r="I334" l="1"/>
  <c r="I330" s="1"/>
  <c r="F334"/>
  <c r="F330" s="1"/>
  <c r="G334"/>
  <c r="G330" s="1"/>
  <c r="I315"/>
  <c r="I314" s="1"/>
  <c r="G315"/>
  <c r="G314" s="1"/>
  <c r="F314"/>
  <c r="F313" s="1"/>
  <c r="I304"/>
  <c r="I303" s="1"/>
  <c r="G304"/>
  <c r="G303" s="1"/>
  <c r="F304"/>
  <c r="F303" s="1"/>
  <c r="I307"/>
  <c r="I306" s="1"/>
  <c r="G307"/>
  <c r="G306" s="1"/>
  <c r="F307"/>
  <c r="F306" s="1"/>
  <c r="I296"/>
  <c r="I295" s="1"/>
  <c r="I294" s="1"/>
  <c r="I293" s="1"/>
  <c r="G296"/>
  <c r="G295" s="1"/>
  <c r="G294" s="1"/>
  <c r="G293" s="1"/>
  <c r="F296"/>
  <c r="F295" s="1"/>
  <c r="F294" s="1"/>
  <c r="F293" s="1"/>
  <c r="I287"/>
  <c r="G287"/>
  <c r="F287"/>
  <c r="G289"/>
  <c r="F289"/>
  <c r="H291"/>
  <c r="H286" s="1"/>
  <c r="I279"/>
  <c r="I278" s="1"/>
  <c r="G279"/>
  <c r="G278" s="1"/>
  <c r="F279"/>
  <c r="F278" s="1"/>
  <c r="F302" l="1"/>
  <c r="I313"/>
  <c r="I312" s="1"/>
  <c r="F312"/>
  <c r="G286"/>
  <c r="G285" s="1"/>
  <c r="G277" s="1"/>
  <c r="G302"/>
  <c r="G313"/>
  <c r="G312" s="1"/>
  <c r="I302"/>
  <c r="I286"/>
  <c r="I285" s="1"/>
  <c r="I277" s="1"/>
  <c r="F286"/>
  <c r="F285" s="1"/>
  <c r="F277" s="1"/>
  <c r="I271"/>
  <c r="I270" s="1"/>
  <c r="I269" s="1"/>
  <c r="I268" s="1"/>
  <c r="G271"/>
  <c r="G270" s="1"/>
  <c r="G269" s="1"/>
  <c r="G268" s="1"/>
  <c r="F271"/>
  <c r="F270" s="1"/>
  <c r="F269" s="1"/>
  <c r="F268" s="1"/>
  <c r="I264"/>
  <c r="G264"/>
  <c r="F264"/>
  <c r="I266"/>
  <c r="G266"/>
  <c r="F266"/>
  <c r="I261"/>
  <c r="I260" s="1"/>
  <c r="G261"/>
  <c r="G260" s="1"/>
  <c r="H260"/>
  <c r="F261"/>
  <c r="F260" s="1"/>
  <c r="H257"/>
  <c r="I258"/>
  <c r="I257" s="1"/>
  <c r="G258"/>
  <c r="G257" s="1"/>
  <c r="F258"/>
  <c r="F257" s="1"/>
  <c r="F235"/>
  <c r="G235"/>
  <c r="H235"/>
  <c r="I235"/>
  <c r="I253"/>
  <c r="I252" s="1"/>
  <c r="G253"/>
  <c r="G252" s="1"/>
  <c r="F253"/>
  <c r="F252" s="1"/>
  <c r="I250"/>
  <c r="I249" s="1"/>
  <c r="G250"/>
  <c r="G249" s="1"/>
  <c r="F250"/>
  <c r="F249" s="1"/>
  <c r="I247"/>
  <c r="G247"/>
  <c r="F247"/>
  <c r="I244"/>
  <c r="G244"/>
  <c r="F244"/>
  <c r="G241"/>
  <c r="G238" s="1"/>
  <c r="H241"/>
  <c r="H238" s="1"/>
  <c r="I241"/>
  <c r="I238" s="1"/>
  <c r="F241"/>
  <c r="F238" s="1"/>
  <c r="I230"/>
  <c r="I229" s="1"/>
  <c r="I228" s="1"/>
  <c r="I227" s="1"/>
  <c r="I226" s="1"/>
  <c r="G230"/>
  <c r="G229" s="1"/>
  <c r="G228" s="1"/>
  <c r="G227" s="1"/>
  <c r="G226" s="1"/>
  <c r="F229"/>
  <c r="F228" s="1"/>
  <c r="F227" s="1"/>
  <c r="F226" s="1"/>
  <c r="G224"/>
  <c r="G223" s="1"/>
  <c r="G222" s="1"/>
  <c r="G221" s="1"/>
  <c r="H224"/>
  <c r="H223" s="1"/>
  <c r="H222" s="1"/>
  <c r="H221" s="1"/>
  <c r="I224"/>
  <c r="I223" s="1"/>
  <c r="I222" s="1"/>
  <c r="I221" s="1"/>
  <c r="F224"/>
  <c r="F223" s="1"/>
  <c r="F222" s="1"/>
  <c r="F221" s="1"/>
  <c r="H203"/>
  <c r="H202" s="1"/>
  <c r="I203"/>
  <c r="I202" s="1"/>
  <c r="G203"/>
  <c r="G202" s="1"/>
  <c r="F203"/>
  <c r="F202" s="1"/>
  <c r="H216"/>
  <c r="I219"/>
  <c r="I218" s="1"/>
  <c r="I217" s="1"/>
  <c r="I216" s="1"/>
  <c r="I215" s="1"/>
  <c r="G219"/>
  <c r="G218" s="1"/>
  <c r="G217" s="1"/>
  <c r="G216" s="1"/>
  <c r="G215" s="1"/>
  <c r="F219"/>
  <c r="F218" s="1"/>
  <c r="F217" s="1"/>
  <c r="F216" s="1"/>
  <c r="F215" s="1"/>
  <c r="H206"/>
  <c r="H205" s="1"/>
  <c r="I206"/>
  <c r="I205" s="1"/>
  <c r="G206"/>
  <c r="G205" s="1"/>
  <c r="F205"/>
  <c r="H208"/>
  <c r="I209"/>
  <c r="I208" s="1"/>
  <c r="G209"/>
  <c r="G208" s="1"/>
  <c r="F209"/>
  <c r="F208" s="1"/>
  <c r="I212"/>
  <c r="I211" s="1"/>
  <c r="G212"/>
  <c r="G211" s="1"/>
  <c r="F212"/>
  <c r="F211" s="1"/>
  <c r="I199"/>
  <c r="I198" s="1"/>
  <c r="I197" s="1"/>
  <c r="G199"/>
  <c r="G198" s="1"/>
  <c r="G197" s="1"/>
  <c r="F199"/>
  <c r="F198" s="1"/>
  <c r="F197" s="1"/>
  <c r="I194"/>
  <c r="I193" s="1"/>
  <c r="I192" s="1"/>
  <c r="G194"/>
  <c r="G193" s="1"/>
  <c r="G192" s="1"/>
  <c r="F194"/>
  <c r="F193" s="1"/>
  <c r="F192" s="1"/>
  <c r="I183"/>
  <c r="I182" s="1"/>
  <c r="I181" s="1"/>
  <c r="G183"/>
  <c r="G182" s="1"/>
  <c r="G181" s="1"/>
  <c r="F183"/>
  <c r="F182" s="1"/>
  <c r="F181" s="1"/>
  <c r="F189"/>
  <c r="H175"/>
  <c r="H174" s="1"/>
  <c r="F176"/>
  <c r="H157"/>
  <c r="I160"/>
  <c r="G160"/>
  <c r="F160"/>
  <c r="I155"/>
  <c r="I154" s="1"/>
  <c r="I153" s="1"/>
  <c r="G155"/>
  <c r="G154" s="1"/>
  <c r="G153" s="1"/>
  <c r="F155"/>
  <c r="F154" s="1"/>
  <c r="F153" s="1"/>
  <c r="H153"/>
  <c r="I145"/>
  <c r="I144" s="1"/>
  <c r="G145"/>
  <c r="G144" s="1"/>
  <c r="F145"/>
  <c r="F144" s="1"/>
  <c r="I142"/>
  <c r="I141" s="1"/>
  <c r="G142"/>
  <c r="G141" s="1"/>
  <c r="F142"/>
  <c r="F141" s="1"/>
  <c r="I139"/>
  <c r="I138" s="1"/>
  <c r="G139"/>
  <c r="G138" s="1"/>
  <c r="F139"/>
  <c r="F138" s="1"/>
  <c r="H138"/>
  <c r="H133"/>
  <c r="H132" s="1"/>
  <c r="H131" s="1"/>
  <c r="I134"/>
  <c r="I133" s="1"/>
  <c r="I132" s="1"/>
  <c r="I131" s="1"/>
  <c r="G134"/>
  <c r="G133" s="1"/>
  <c r="G132" s="1"/>
  <c r="G131" s="1"/>
  <c r="F134"/>
  <c r="F133" s="1"/>
  <c r="F132" s="1"/>
  <c r="F131" s="1"/>
  <c r="F137" l="1"/>
  <c r="F301"/>
  <c r="G301"/>
  <c r="I301"/>
  <c r="F136"/>
  <c r="F263"/>
  <c r="F256" s="1"/>
  <c r="F255" s="1"/>
  <c r="I263"/>
  <c r="I256" s="1"/>
  <c r="I255" s="1"/>
  <c r="G263"/>
  <c r="F201"/>
  <c r="H201"/>
  <c r="G201"/>
  <c r="G256"/>
  <c r="G255" s="1"/>
  <c r="I201"/>
  <c r="G191"/>
  <c r="F191"/>
  <c r="I191"/>
  <c r="I137"/>
  <c r="I136" s="1"/>
  <c r="G137"/>
  <c r="G136" s="1"/>
  <c r="H124"/>
  <c r="I103"/>
  <c r="I102" s="1"/>
  <c r="I101" s="1"/>
  <c r="G103"/>
  <c r="G102" s="1"/>
  <c r="G101" s="1"/>
  <c r="F103"/>
  <c r="F102" s="1"/>
  <c r="F101" s="1"/>
  <c r="H102"/>
  <c r="H101" s="1"/>
  <c r="F185" l="1"/>
  <c r="I185"/>
  <c r="G185"/>
  <c r="I97"/>
  <c r="I96" s="1"/>
  <c r="I95" s="1"/>
  <c r="G97"/>
  <c r="G96" s="1"/>
  <c r="G95" s="1"/>
  <c r="F97"/>
  <c r="F96" s="1"/>
  <c r="F95" s="1"/>
  <c r="I401"/>
  <c r="G401"/>
  <c r="F401"/>
  <c r="F398" s="1"/>
  <c r="I403"/>
  <c r="G403"/>
  <c r="F403"/>
  <c r="G392"/>
  <c r="I392"/>
  <c r="F392"/>
  <c r="F374"/>
  <c r="I398" l="1"/>
  <c r="G398"/>
  <c r="I396"/>
  <c r="G396"/>
  <c r="F396"/>
  <c r="I379"/>
  <c r="G379"/>
  <c r="F379"/>
  <c r="F378" s="1"/>
  <c r="I176"/>
  <c r="G176"/>
  <c r="G115"/>
  <c r="H115"/>
  <c r="I115"/>
  <c r="G378" l="1"/>
  <c r="G373"/>
  <c r="G372" s="1"/>
  <c r="G371" s="1"/>
  <c r="G370" s="1"/>
  <c r="I378"/>
  <c r="I373"/>
  <c r="I372" s="1"/>
  <c r="I371" s="1"/>
  <c r="I370" s="1"/>
  <c r="F376"/>
  <c r="F373" s="1"/>
  <c r="F372" s="1"/>
  <c r="F371" s="1"/>
  <c r="F370" s="1"/>
  <c r="I107"/>
  <c r="G107"/>
  <c r="F107"/>
  <c r="I52"/>
  <c r="I246" l="1"/>
  <c r="G246"/>
  <c r="F246"/>
  <c r="I243"/>
  <c r="G243"/>
  <c r="F243"/>
  <c r="G494"/>
  <c r="I494"/>
  <c r="F494"/>
  <c r="I171"/>
  <c r="I170" s="1"/>
  <c r="I169" s="1"/>
  <c r="H171"/>
  <c r="H170" s="1"/>
  <c r="G171"/>
  <c r="G170" s="1"/>
  <c r="G169" s="1"/>
  <c r="F171"/>
  <c r="F170" s="1"/>
  <c r="F169" s="1"/>
  <c r="I90"/>
  <c r="H90"/>
  <c r="H89" s="1"/>
  <c r="H79" s="1"/>
  <c r="H18" s="1"/>
  <c r="G90"/>
  <c r="F90"/>
  <c r="H341"/>
  <c r="I342"/>
  <c r="I341" s="1"/>
  <c r="G342"/>
  <c r="G341" s="1"/>
  <c r="F342"/>
  <c r="F341" s="1"/>
  <c r="I344"/>
  <c r="G344"/>
  <c r="F344"/>
  <c r="G353"/>
  <c r="G352" s="1"/>
  <c r="H353"/>
  <c r="H352" s="1"/>
  <c r="I353"/>
  <c r="I352" s="1"/>
  <c r="F353"/>
  <c r="F352" s="1"/>
  <c r="H162"/>
  <c r="I165"/>
  <c r="H165"/>
  <c r="G165"/>
  <c r="F165"/>
  <c r="G163" l="1"/>
  <c r="G162" s="1"/>
  <c r="G164"/>
  <c r="G234"/>
  <c r="G233" s="1"/>
  <c r="G232" s="1"/>
  <c r="G214" s="1"/>
  <c r="I163"/>
  <c r="I162" s="1"/>
  <c r="I164"/>
  <c r="F163"/>
  <c r="F162" s="1"/>
  <c r="F164"/>
  <c r="I234"/>
  <c r="I233" s="1"/>
  <c r="I232" s="1"/>
  <c r="I214" s="1"/>
  <c r="F234"/>
  <c r="F233" s="1"/>
  <c r="F232" s="1"/>
  <c r="F214" s="1"/>
  <c r="I340"/>
  <c r="I339" s="1"/>
  <c r="I329" s="1"/>
  <c r="I276" s="1"/>
  <c r="G340"/>
  <c r="G339" s="1"/>
  <c r="G329" s="1"/>
  <c r="G276" s="1"/>
  <c r="H340"/>
  <c r="H339" s="1"/>
  <c r="H329" s="1"/>
  <c r="F340"/>
  <c r="F339" s="1"/>
  <c r="F329" s="1"/>
  <c r="F276" s="1"/>
  <c r="G129" l="1"/>
  <c r="G123" s="1"/>
  <c r="G122" s="1"/>
  <c r="G121" s="1"/>
  <c r="H129"/>
  <c r="H123" s="1"/>
  <c r="H122" s="1"/>
  <c r="H121" s="1"/>
  <c r="I129"/>
  <c r="I123" s="1"/>
  <c r="I122" s="1"/>
  <c r="I121" s="1"/>
  <c r="F129"/>
  <c r="F123" s="1"/>
  <c r="F122" s="1"/>
  <c r="F121" s="1"/>
  <c r="I119"/>
  <c r="I114" s="1"/>
  <c r="I113" s="1"/>
  <c r="G119"/>
  <c r="G114" s="1"/>
  <c r="G113" s="1"/>
  <c r="F119"/>
  <c r="F114" s="1"/>
  <c r="F113" s="1"/>
  <c r="G109"/>
  <c r="H106"/>
  <c r="I109"/>
  <c r="F109"/>
  <c r="I111"/>
  <c r="G111"/>
  <c r="F111"/>
  <c r="H377"/>
  <c r="H376" s="1"/>
  <c r="I157"/>
  <c r="G157"/>
  <c r="F158"/>
  <c r="F157" s="1"/>
  <c r="F106" l="1"/>
  <c r="I106"/>
  <c r="I105" s="1"/>
  <c r="I100" s="1"/>
  <c r="I99" s="1"/>
  <c r="G106"/>
  <c r="G105" s="1"/>
  <c r="G100" s="1"/>
  <c r="G99" s="1"/>
  <c r="H36"/>
  <c r="F105" l="1"/>
  <c r="F100" s="1"/>
  <c r="F99" s="1"/>
  <c r="H63"/>
  <c r="G63"/>
  <c r="G62" s="1"/>
  <c r="F63"/>
  <c r="F62" s="1"/>
  <c r="I63"/>
  <c r="I62" s="1"/>
  <c r="I56"/>
  <c r="G56"/>
  <c r="F56"/>
  <c r="I582" l="1"/>
  <c r="G582"/>
  <c r="F582"/>
  <c r="G74" l="1"/>
  <c r="G68" s="1"/>
  <c r="G67" s="1"/>
  <c r="G66" s="1"/>
  <c r="H74"/>
  <c r="H68" s="1"/>
  <c r="H67" s="1"/>
  <c r="H66" s="1"/>
  <c r="I74"/>
  <c r="I68" s="1"/>
  <c r="I67" s="1"/>
  <c r="I66" s="1"/>
  <c r="F74"/>
  <c r="F68" s="1"/>
  <c r="F67" s="1"/>
  <c r="F66" s="1"/>
  <c r="I76" l="1"/>
  <c r="G76"/>
  <c r="F76"/>
  <c r="G394" l="1"/>
  <c r="G391" s="1"/>
  <c r="G390" s="1"/>
  <c r="H394"/>
  <c r="I394"/>
  <c r="I391" s="1"/>
  <c r="I390" s="1"/>
  <c r="F394"/>
  <c r="F391" s="1"/>
  <c r="F390" s="1"/>
  <c r="H380"/>
  <c r="I179"/>
  <c r="G179"/>
  <c r="F179"/>
  <c r="I93"/>
  <c r="I89" s="1"/>
  <c r="G93"/>
  <c r="G89" s="1"/>
  <c r="F93"/>
  <c r="F89" s="1"/>
  <c r="I87"/>
  <c r="I82" s="1"/>
  <c r="I81" s="1"/>
  <c r="G87"/>
  <c r="G82" s="1"/>
  <c r="G81" s="1"/>
  <c r="F87"/>
  <c r="F82" s="1"/>
  <c r="F81" s="1"/>
  <c r="F52"/>
  <c r="F31"/>
  <c r="I28"/>
  <c r="G28"/>
  <c r="F28"/>
  <c r="G24"/>
  <c r="H24"/>
  <c r="F24"/>
  <c r="F175" l="1"/>
  <c r="F174" s="1"/>
  <c r="F168" s="1"/>
  <c r="F167" s="1"/>
  <c r="I175"/>
  <c r="I174" s="1"/>
  <c r="I168" s="1"/>
  <c r="I167" s="1"/>
  <c r="G175"/>
  <c r="G174" s="1"/>
  <c r="G168" s="1"/>
  <c r="G167" s="1"/>
  <c r="F80"/>
  <c r="F79" s="1"/>
  <c r="G80"/>
  <c r="G79" s="1"/>
  <c r="I80"/>
  <c r="I79" s="1"/>
  <c r="G588"/>
  <c r="G587" s="1"/>
  <c r="G586" s="1"/>
  <c r="G585" s="1"/>
  <c r="G584" s="1"/>
  <c r="H588"/>
  <c r="H587" s="1"/>
  <c r="H586" s="1"/>
  <c r="H585" s="1"/>
  <c r="H584" s="1"/>
  <c r="H583" s="1"/>
  <c r="H582" s="1"/>
  <c r="H581" s="1"/>
  <c r="H580" s="1"/>
  <c r="I588"/>
  <c r="I587" s="1"/>
  <c r="I586" s="1"/>
  <c r="I585" s="1"/>
  <c r="I584" s="1"/>
  <c r="F588"/>
  <c r="F587" s="1"/>
  <c r="F586" s="1"/>
  <c r="F585" s="1"/>
  <c r="F584" s="1"/>
  <c r="G581"/>
  <c r="G580" s="1"/>
  <c r="I581"/>
  <c r="I580" s="1"/>
  <c r="F581"/>
  <c r="F580" s="1"/>
  <c r="G573"/>
  <c r="H573"/>
  <c r="I573"/>
  <c r="G575"/>
  <c r="H575"/>
  <c r="I575"/>
  <c r="G578"/>
  <c r="G577" s="1"/>
  <c r="H578"/>
  <c r="H577" s="1"/>
  <c r="I578"/>
  <c r="I577" s="1"/>
  <c r="F578"/>
  <c r="F577" s="1"/>
  <c r="F575"/>
  <c r="G561"/>
  <c r="G560" s="1"/>
  <c r="H561"/>
  <c r="H560" s="1"/>
  <c r="I561"/>
  <c r="I560" s="1"/>
  <c r="F561"/>
  <c r="F560" s="1"/>
  <c r="G558"/>
  <c r="G557" s="1"/>
  <c r="H558"/>
  <c r="H557" s="1"/>
  <c r="I558"/>
  <c r="I557" s="1"/>
  <c r="F558"/>
  <c r="F557" s="1"/>
  <c r="G555"/>
  <c r="G554" s="1"/>
  <c r="H555"/>
  <c r="H554" s="1"/>
  <c r="I555"/>
  <c r="I554" s="1"/>
  <c r="F555"/>
  <c r="F554" s="1"/>
  <c r="G552"/>
  <c r="G551" s="1"/>
  <c r="H552"/>
  <c r="H551" s="1"/>
  <c r="I552"/>
  <c r="I551" s="1"/>
  <c r="F552"/>
  <c r="F551" s="1"/>
  <c r="G545"/>
  <c r="G544" s="1"/>
  <c r="G543" s="1"/>
  <c r="H545"/>
  <c r="H544" s="1"/>
  <c r="H543" s="1"/>
  <c r="I545"/>
  <c r="I544" s="1"/>
  <c r="I543" s="1"/>
  <c r="F545"/>
  <c r="F544" s="1"/>
  <c r="F543" s="1"/>
  <c r="G534"/>
  <c r="G533" s="1"/>
  <c r="G532" s="1"/>
  <c r="G531" s="1"/>
  <c r="G530" s="1"/>
  <c r="H534"/>
  <c r="H533" s="1"/>
  <c r="H532" s="1"/>
  <c r="H531" s="1"/>
  <c r="H530" s="1"/>
  <c r="I534"/>
  <c r="I533" s="1"/>
  <c r="I532" s="1"/>
  <c r="I531" s="1"/>
  <c r="I530" s="1"/>
  <c r="F534"/>
  <c r="F533" s="1"/>
  <c r="F532" s="1"/>
  <c r="F531" s="1"/>
  <c r="F530" s="1"/>
  <c r="G528"/>
  <c r="G527" s="1"/>
  <c r="G526" s="1"/>
  <c r="H528"/>
  <c r="H527" s="1"/>
  <c r="H526" s="1"/>
  <c r="I528"/>
  <c r="I527" s="1"/>
  <c r="I526" s="1"/>
  <c r="F528"/>
  <c r="F527" s="1"/>
  <c r="F526" s="1"/>
  <c r="G524"/>
  <c r="G523" s="1"/>
  <c r="G522" s="1"/>
  <c r="H524"/>
  <c r="H523" s="1"/>
  <c r="H522" s="1"/>
  <c r="I524"/>
  <c r="I523" s="1"/>
  <c r="I522" s="1"/>
  <c r="F524"/>
  <c r="F523" s="1"/>
  <c r="F522" s="1"/>
  <c r="G511"/>
  <c r="G510" s="1"/>
  <c r="G509" s="1"/>
  <c r="G508" s="1"/>
  <c r="H511"/>
  <c r="H510" s="1"/>
  <c r="H509" s="1"/>
  <c r="H508" s="1"/>
  <c r="I511"/>
  <c r="I510" s="1"/>
  <c r="I509" s="1"/>
  <c r="I508" s="1"/>
  <c r="F511"/>
  <c r="F510" s="1"/>
  <c r="F509" s="1"/>
  <c r="F508" s="1"/>
  <c r="G517"/>
  <c r="H517"/>
  <c r="I517"/>
  <c r="F517"/>
  <c r="G504"/>
  <c r="G503" s="1"/>
  <c r="G502" s="1"/>
  <c r="G501" s="1"/>
  <c r="H504"/>
  <c r="H503" s="1"/>
  <c r="H502" s="1"/>
  <c r="H501" s="1"/>
  <c r="F504"/>
  <c r="F503" s="1"/>
  <c r="F502" s="1"/>
  <c r="F501" s="1"/>
  <c r="G498"/>
  <c r="G497" s="1"/>
  <c r="G493" s="1"/>
  <c r="H498"/>
  <c r="H497" s="1"/>
  <c r="I498"/>
  <c r="I497" s="1"/>
  <c r="I493" s="1"/>
  <c r="F498"/>
  <c r="F497" s="1"/>
  <c r="F493" s="1"/>
  <c r="H495"/>
  <c r="H494" s="1"/>
  <c r="G483"/>
  <c r="H484"/>
  <c r="I483"/>
  <c r="F483"/>
  <c r="H482"/>
  <c r="G473"/>
  <c r="H473"/>
  <c r="I473"/>
  <c r="F473"/>
  <c r="G471"/>
  <c r="G470" s="1"/>
  <c r="G469" s="1"/>
  <c r="H471"/>
  <c r="H470" s="1"/>
  <c r="H469" s="1"/>
  <c r="I471"/>
  <c r="I470" s="1"/>
  <c r="I469" s="1"/>
  <c r="F470"/>
  <c r="F469" s="1"/>
  <c r="G467"/>
  <c r="H467"/>
  <c r="I467"/>
  <c r="F467"/>
  <c r="G465"/>
  <c r="H465"/>
  <c r="H464" s="1"/>
  <c r="H463" s="1"/>
  <c r="I465"/>
  <c r="F465"/>
  <c r="G455"/>
  <c r="H455"/>
  <c r="I455"/>
  <c r="G458"/>
  <c r="H458"/>
  <c r="I458"/>
  <c r="F458"/>
  <c r="F455"/>
  <c r="G442"/>
  <c r="G441" s="1"/>
  <c r="G440" s="1"/>
  <c r="G439" s="1"/>
  <c r="H442"/>
  <c r="H441" s="1"/>
  <c r="H440" s="1"/>
  <c r="H439" s="1"/>
  <c r="I442"/>
  <c r="I441" s="1"/>
  <c r="I440" s="1"/>
  <c r="I439" s="1"/>
  <c r="F442"/>
  <c r="F441" s="1"/>
  <c r="F440" s="1"/>
  <c r="F439" s="1"/>
  <c r="G445"/>
  <c r="G444" s="1"/>
  <c r="H445"/>
  <c r="H444" s="1"/>
  <c r="I445"/>
  <c r="I444" s="1"/>
  <c r="I438" s="1"/>
  <c r="F445"/>
  <c r="F444" s="1"/>
  <c r="G436"/>
  <c r="H436"/>
  <c r="I436"/>
  <c r="F436"/>
  <c r="G434"/>
  <c r="H434"/>
  <c r="H433" s="1"/>
  <c r="H432" s="1"/>
  <c r="H431" s="1"/>
  <c r="I434"/>
  <c r="F434"/>
  <c r="F433" s="1"/>
  <c r="F432" s="1"/>
  <c r="F431" s="1"/>
  <c r="G429"/>
  <c r="H429"/>
  <c r="I429"/>
  <c r="F429"/>
  <c r="G426"/>
  <c r="H426"/>
  <c r="I426"/>
  <c r="F426"/>
  <c r="G419"/>
  <c r="G418" s="1"/>
  <c r="G389" s="1"/>
  <c r="H419"/>
  <c r="H418" s="1"/>
  <c r="I419"/>
  <c r="I418" s="1"/>
  <c r="F419"/>
  <c r="F418" s="1"/>
  <c r="F389" s="1"/>
  <c r="H402"/>
  <c r="H397"/>
  <c r="H393"/>
  <c r="H383"/>
  <c r="H382" s="1"/>
  <c r="H375"/>
  <c r="H374" s="1"/>
  <c r="H373" s="1"/>
  <c r="H372" s="1"/>
  <c r="H365"/>
  <c r="H363" s="1"/>
  <c r="H362" s="1"/>
  <c r="H361" s="1"/>
  <c r="H360" s="1"/>
  <c r="H359" s="1"/>
  <c r="G361"/>
  <c r="G360" s="1"/>
  <c r="G359" s="1"/>
  <c r="I361"/>
  <c r="I360" s="1"/>
  <c r="I359" s="1"/>
  <c r="F361"/>
  <c r="F360" s="1"/>
  <c r="F359" s="1"/>
  <c r="F438" l="1"/>
  <c r="G388"/>
  <c r="I389"/>
  <c r="I388" s="1"/>
  <c r="F388"/>
  <c r="G438"/>
  <c r="H381"/>
  <c r="H371" s="1"/>
  <c r="H438"/>
  <c r="H493"/>
  <c r="H481"/>
  <c r="H480"/>
  <c r="H479" s="1"/>
  <c r="H462" s="1"/>
  <c r="H461" s="1"/>
  <c r="H460" s="1"/>
  <c r="H392"/>
  <c r="H391" s="1"/>
  <c r="H390" s="1"/>
  <c r="G425"/>
  <c r="G424" s="1"/>
  <c r="G423" s="1"/>
  <c r="I516"/>
  <c r="I515" s="1"/>
  <c r="I514" s="1"/>
  <c r="I507" s="1"/>
  <c r="I500" s="1"/>
  <c r="I464"/>
  <c r="I463" s="1"/>
  <c r="I462" s="1"/>
  <c r="G516"/>
  <c r="G515" s="1"/>
  <c r="G514" s="1"/>
  <c r="G507" s="1"/>
  <c r="G500" s="1"/>
  <c r="F550"/>
  <c r="F548" s="1"/>
  <c r="G433"/>
  <c r="G432" s="1"/>
  <c r="G431" s="1"/>
  <c r="F425"/>
  <c r="F424" s="1"/>
  <c r="F423" s="1"/>
  <c r="F422" s="1"/>
  <c r="I433"/>
  <c r="I432" s="1"/>
  <c r="I431" s="1"/>
  <c r="I425"/>
  <c r="I424" s="1"/>
  <c r="I423" s="1"/>
  <c r="F464"/>
  <c r="F463" s="1"/>
  <c r="F462" s="1"/>
  <c r="F516"/>
  <c r="F515" s="1"/>
  <c r="F514" s="1"/>
  <c r="F507" s="1"/>
  <c r="I572"/>
  <c r="I571" s="1"/>
  <c r="I570" s="1"/>
  <c r="I569" s="1"/>
  <c r="I454"/>
  <c r="I453" s="1"/>
  <c r="H516"/>
  <c r="H515" s="1"/>
  <c r="H514" s="1"/>
  <c r="H507" s="1"/>
  <c r="H500" s="1"/>
  <c r="G464"/>
  <c r="G463" s="1"/>
  <c r="G462" s="1"/>
  <c r="H425"/>
  <c r="H424" s="1"/>
  <c r="H423" s="1"/>
  <c r="H422" s="1"/>
  <c r="G454"/>
  <c r="G453" s="1"/>
  <c r="G572"/>
  <c r="G571" s="1"/>
  <c r="G570" s="1"/>
  <c r="G569" s="1"/>
  <c r="F454"/>
  <c r="F453" s="1"/>
  <c r="F572"/>
  <c r="F571" s="1"/>
  <c r="F570" s="1"/>
  <c r="F569" s="1"/>
  <c r="H572"/>
  <c r="H571" s="1"/>
  <c r="H570" s="1"/>
  <c r="H569" s="1"/>
  <c r="H454"/>
  <c r="H453" s="1"/>
  <c r="H448" s="1"/>
  <c r="G550"/>
  <c r="G548" s="1"/>
  <c r="H550"/>
  <c r="H548" s="1"/>
  <c r="I550"/>
  <c r="I548" s="1"/>
  <c r="I50"/>
  <c r="G50"/>
  <c r="F50"/>
  <c r="I60"/>
  <c r="G60"/>
  <c r="F60"/>
  <c r="I58"/>
  <c r="G58"/>
  <c r="F58"/>
  <c r="I54"/>
  <c r="G54"/>
  <c r="F54"/>
  <c r="H52"/>
  <c r="H49" s="1"/>
  <c r="I37"/>
  <c r="H35"/>
  <c r="G461" l="1"/>
  <c r="G460" s="1"/>
  <c r="F461"/>
  <c r="F460" s="1"/>
  <c r="I461"/>
  <c r="I460" s="1"/>
  <c r="F500"/>
  <c r="H370"/>
  <c r="G448"/>
  <c r="G447" s="1"/>
  <c r="I448"/>
  <c r="I447" s="1"/>
  <c r="F448"/>
  <c r="F447" s="1"/>
  <c r="F369" s="1"/>
  <c r="I547"/>
  <c r="H389"/>
  <c r="H388" s="1"/>
  <c r="F547"/>
  <c r="H547"/>
  <c r="G547"/>
  <c r="I422"/>
  <c r="G422"/>
  <c r="H447"/>
  <c r="I49"/>
  <c r="I48" s="1"/>
  <c r="F49"/>
  <c r="F48" s="1"/>
  <c r="G49"/>
  <c r="G48" s="1"/>
  <c r="I46"/>
  <c r="G46"/>
  <c r="F46"/>
  <c r="I42"/>
  <c r="G42"/>
  <c r="F42"/>
  <c r="I40"/>
  <c r="G40"/>
  <c r="F40"/>
  <c r="G37"/>
  <c r="F37"/>
  <c r="F27"/>
  <c r="F26" s="1"/>
  <c r="I31"/>
  <c r="I27" s="1"/>
  <c r="I26" s="1"/>
  <c r="G31"/>
  <c r="G27" s="1"/>
  <c r="G26" s="1"/>
  <c r="I22"/>
  <c r="G22"/>
  <c r="I24"/>
  <c r="F22"/>
  <c r="I369" l="1"/>
  <c r="G369"/>
  <c r="H369"/>
  <c r="H590" s="1"/>
  <c r="I19"/>
  <c r="F21"/>
  <c r="F20" s="1"/>
  <c r="F19"/>
  <c r="G21"/>
  <c r="G20" s="1"/>
  <c r="G19"/>
  <c r="F36"/>
  <c r="F35" s="1"/>
  <c r="F34" s="1"/>
  <c r="F33" s="1"/>
  <c r="I36"/>
  <c r="I35" s="1"/>
  <c r="I34" s="1"/>
  <c r="I33" s="1"/>
  <c r="G36"/>
  <c r="G35" s="1"/>
  <c r="G34" s="1"/>
  <c r="G33" s="1"/>
  <c r="I21"/>
  <c r="I20" s="1"/>
  <c r="G18" l="1"/>
  <c r="G590" s="1"/>
  <c r="G592" s="1"/>
  <c r="I18"/>
  <c r="I590" s="1"/>
  <c r="I592" s="1"/>
  <c r="H592"/>
  <c r="F18"/>
  <c r="F590" s="1"/>
  <c r="F592" l="1"/>
</calcChain>
</file>

<file path=xl/sharedStrings.xml><?xml version="1.0" encoding="utf-8"?>
<sst xmlns="http://schemas.openxmlformats.org/spreadsheetml/2006/main" count="2210" uniqueCount="699">
  <si>
    <t xml:space="preserve">             Наименование </t>
  </si>
  <si>
    <t>Раздел</t>
  </si>
  <si>
    <t>Целевая статья</t>
  </si>
  <si>
    <t>Вид расхода</t>
  </si>
  <si>
    <t>Функционирование высшего должностного лица субъекта  РФ и муниципального образования</t>
  </si>
  <si>
    <t>Обеспечение деятельности органов местного самоуправления</t>
  </si>
  <si>
    <t>91 0 00 00000</t>
  </si>
  <si>
    <t>Глава муниципального образования</t>
  </si>
  <si>
    <t>91 1 00 00000</t>
  </si>
  <si>
    <t>Расходы на обеспечение функций органов местного самоуправления</t>
  </si>
  <si>
    <t>91 1 00 00190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</si>
  <si>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</si>
  <si>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</si>
  <si>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91 1 00 70030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</si>
  <si>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</si>
  <si>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</si>
  <si>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законодательных (представительных) органов государственной власти и представительных органов муниципальных образований</t>
  </si>
  <si>
    <t>92 0 00 00000</t>
  </si>
  <si>
    <t>92 0 00 00190</t>
  </si>
  <si>
    <t>Иные закупки товаров, работ и услуг для обеспечения  государственных (муниципальных) нужд</t>
  </si>
  <si>
    <t xml:space="preserve">92 0 00 00190 </t>
  </si>
  <si>
    <t>92 0 00 70030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</si>
  <si>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</si>
  <si>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Подпрограмма «Создание условий для обеспечения выполнения органами местного самоуправления своих полномочий»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</si>
  <si>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</si>
  <si>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</si>
  <si>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</si>
  <si>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</si>
  <si>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</si>
  <si>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</si>
  <si>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</si>
  <si>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</si>
  <si>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</si>
  <si>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Расходы на выплату персоналу государственных (муниципальных) органов </t>
  </si>
  <si>
    <t>93 0 00 00000</t>
  </si>
  <si>
    <t>93 0 00 00190</t>
  </si>
  <si>
    <t xml:space="preserve">93 0 00 00190 </t>
  </si>
  <si>
    <t>93 0 00 70030</t>
  </si>
  <si>
    <t>Резервные фонды</t>
  </si>
  <si>
    <t>70 0 00 00000</t>
  </si>
  <si>
    <t>Резервные фонды местных администраций</t>
  </si>
  <si>
    <t>70 4 00 00000</t>
  </si>
  <si>
    <t>Резервные средства</t>
  </si>
  <si>
    <t>Другие общегосударственные вопросы</t>
  </si>
  <si>
    <t>97 0 00 00000</t>
  </si>
  <si>
    <t xml:space="preserve">Реализация мероприятий в сфере государственной поддержки социально ориентированных некоммерческих организаций </t>
  </si>
  <si>
    <t>97 0 00 60050</t>
  </si>
  <si>
    <t>Субсидии  некоммерческим организациям (за исключением государственных (муниципальных) учреждений)</t>
  </si>
  <si>
    <t>Членский взнос в ассоциацию «Совет муниципальных образований области»</t>
  </si>
  <si>
    <t>97 0 00 21030</t>
  </si>
  <si>
    <t>Иные закупки товаров, работ и услуг для обеспечения государственных (муниципальных) нужд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</si>
  <si>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</si>
  <si>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</si>
  <si>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</si>
  <si>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</si>
  <si>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</si>
  <si>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</si>
  <si>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</si>
  <si>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</si>
  <si>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</si>
  <si>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Реализация мероприятий, направленных на развитие туризма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</si>
  <si>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</si>
  <si>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</si>
  <si>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</si>
  <si>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</si>
  <si>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</si>
  <si>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</si>
  <si>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</si>
  <si>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</si>
  <si>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Мероприятия в сфере защиты населения и территории от чрезвычайных ситуаций природного и техногенного характера, гражданской обороны</t>
  </si>
  <si>
    <t>76 1 00 00000</t>
  </si>
  <si>
    <t>76 1 00 94590</t>
  </si>
  <si>
    <t>Расходы на выплату персоналу государственных (муниципальных) органов</t>
  </si>
  <si>
    <t>Другие вопросы в области национальной безопасности и правоохранительной деятельности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</si>
  <si>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</si>
  <si>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</si>
  <si>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</si>
  <si>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Подпрограмма «Профилактика преступлений и иных правонарушений»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</si>
  <si>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</si>
  <si>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</si>
  <si>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Основное мероприятие «Создание условий для организации профилактической работы антинаркотической и антиалкогольной направленности, профилактики здорового образа жизни»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</si>
  <si>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</si>
  <si>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>НАЦИОНАЛЬНАЯ ЭКОНОМИКА</t>
  </si>
  <si>
    <t>Общеэкономические вопросы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</si>
  <si>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</si>
  <si>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</si>
  <si>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>Транспорт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</si>
  <si>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</si>
  <si>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</si>
  <si>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Дорожное хозяйство (дорожные фонды)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</si>
  <si>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</si>
  <si>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</si>
  <si>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</si>
  <si>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</si>
  <si>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</si>
  <si>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</si>
  <si>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</si>
  <si>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</si>
  <si>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Другие вопросы в области национальной экономики</t>
  </si>
  <si>
    <t>18 0 00 00000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</si>
  <si>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</si>
  <si>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</si>
  <si>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</si>
  <si>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</si>
  <si>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</si>
  <si>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</si>
  <si>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Жилищное хозяйство</t>
  </si>
  <si>
    <t>Основное мероприятие «Проведение капитального ремонта муниципального жилищного фонда»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</si>
  <si>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</si>
  <si>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</si>
  <si>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>Бюджетные инвестиции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</si>
  <si>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</si>
  <si>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Имущественный взнос в некоммерческую организацию «Фонд капитального ремонта многоквартирных домов»</t>
  </si>
  <si>
    <t>Коммунальное хозяйство</t>
  </si>
  <si>
    <t>Мероприятия в сфере управления и распоряжения имуществом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</si>
  <si>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</si>
  <si>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</si>
  <si>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</si>
  <si>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</si>
  <si>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</si>
  <si>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</si>
  <si>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</si>
  <si>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 xml:space="preserve">Субсидии  бюджетным учреждениям </t>
  </si>
  <si>
    <t>Другие вопросы в области охраны окружающей среды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</si>
  <si>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</si>
  <si>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82 0 00 72110</t>
  </si>
  <si>
    <t xml:space="preserve">ОБРАЗОВАНИЕ  </t>
  </si>
  <si>
    <t>Дошкольное образование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</si>
  <si>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</si>
  <si>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</si>
  <si>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</si>
  <si>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</si>
  <si>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Субсидии  бюджетным учреждениям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</si>
  <si>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</si>
  <si>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</si>
  <si>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</si>
  <si>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</si>
  <si>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«Реализация регионального проекта «Современная школа»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</si>
  <si>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</si>
  <si>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</si>
  <si>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</si>
  <si>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</si>
  <si>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</si>
  <si>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</si>
  <si>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</si>
  <si>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Основное мероприятие «Поддержка одаренных детей и талантливой молодежи»</t>
  </si>
  <si>
    <t>Дополнительное образование детей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</si>
  <si>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</si>
  <si>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</si>
  <si>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</si>
  <si>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</si>
  <si>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</si>
  <si>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Молодежная политика </t>
  </si>
  <si>
    <t>80 0 00 00000</t>
  </si>
  <si>
    <t>Проведение мероприятий для детей и молодежи</t>
  </si>
  <si>
    <t>80 2 00 20590</t>
  </si>
  <si>
    <t>Основное мероприятие «Организация летнего отдыха детей»</t>
  </si>
  <si>
    <t>Мероприятия по организации летнего отдыха детей</t>
  </si>
  <si>
    <t xml:space="preserve">Другие вопросы в области образования </t>
  </si>
  <si>
    <t xml:space="preserve">КУЛЬТУРА,  КИНЕМАТОГРАФИЯ  </t>
  </si>
  <si>
    <t>Культура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</si>
  <si>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</si>
  <si>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</si>
  <si>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</si>
  <si>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</si>
  <si>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</si>
  <si>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</si>
  <si>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Санитарно-эпидемиологическое благополучие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</si>
  <si>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</si>
  <si>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82 0 00 72230</t>
  </si>
  <si>
    <t>Другие вопросы в области здравоохранения</t>
  </si>
  <si>
    <t>82 0 00 21050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</si>
  <si>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</si>
  <si>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</si>
  <si>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</si>
  <si>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</si>
  <si>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Социальные выплаты гражданам, кроме публичных нормативных обязательств</t>
  </si>
  <si>
    <t>Социальное обеспечение населения</t>
  </si>
  <si>
    <t>Мероприятия в отрасли «Социальная политика» по социальному обеспечению населения</t>
  </si>
  <si>
    <t>83 3 00 00000</t>
  </si>
  <si>
    <t>83 3 00 83050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</si>
  <si>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</si>
  <si>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</si>
  <si>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Оказание поддержки гражданам, обучающимся в средних и высших профессиональных учреждениях</t>
  </si>
  <si>
    <t>Стипендии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</si>
  <si>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</si>
  <si>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</si>
  <si>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</si>
  <si>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</si>
  <si>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</si>
  <si>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</si>
  <si>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</si>
  <si>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Другие вопросы в области социальной политики</t>
  </si>
  <si>
    <t>Мероприятия в отрасли «Социальная политика» по другим вопросам в области социальной политики</t>
  </si>
  <si>
    <t>83 5 00 00000</t>
  </si>
  <si>
    <t>83 5 00 20630</t>
  </si>
  <si>
    <t>ФИЗИЧЕСКАЯ КУЛЬТУРА И СПОРТ</t>
  </si>
  <si>
    <t>Физическая культура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</si>
  <si>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</si>
  <si>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</si>
  <si>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</si>
  <si>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</si>
  <si>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</si>
  <si>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Иные закупки товаров, работ и услуг для государственных (муниципальных) нужд</t>
  </si>
  <si>
    <t>Массовый спорт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</si>
  <si>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</si>
  <si>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</si>
  <si>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</si>
  <si>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Средства массовой информации</t>
  </si>
  <si>
    <t>85 1 00 00000</t>
  </si>
  <si>
    <t>Субсидии автономным учреждениям</t>
  </si>
  <si>
    <t>85 1 00 00590</t>
  </si>
  <si>
    <t>Обслуживание муниципального долга</t>
  </si>
  <si>
    <t xml:space="preserve"> Итого расходов</t>
  </si>
  <si>
    <t>Условно утверждаемые расходы</t>
  </si>
  <si>
    <t>Всего расходов</t>
  </si>
  <si>
    <t>Под-раздел</t>
  </si>
  <si>
    <t>к решению Представительного Собрания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</si>
  <si>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</si>
  <si>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r>
      <t>ЖИЛИЩНО-КОММУНАЛЬНОЕ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ХОЗЯЙСТВО</t>
    </r>
  </si>
  <si>
    <t>9,0</t>
  </si>
  <si>
    <t>20,0</t>
  </si>
  <si>
    <t>189,4</t>
  </si>
  <si>
    <t>2,0</t>
  </si>
  <si>
    <t>8,0</t>
  </si>
  <si>
    <t>105,6</t>
  </si>
  <si>
    <t>46,3</t>
  </si>
  <si>
    <t>ОБЩЕГОСУДАРСТВЕННЫЕ ВОПРОСЫ</t>
  </si>
  <si>
    <t>01</t>
  </si>
  <si>
    <t>00</t>
  </si>
  <si>
    <t>02</t>
  </si>
  <si>
    <t>03</t>
  </si>
  <si>
    <t>04</t>
  </si>
  <si>
    <t>05</t>
  </si>
  <si>
    <t>06</t>
  </si>
  <si>
    <t>08</t>
  </si>
  <si>
    <t>09</t>
  </si>
  <si>
    <t>07</t>
  </si>
  <si>
    <t>37,0</t>
  </si>
  <si>
    <t>142,0</t>
  </si>
  <si>
    <t>50,0</t>
  </si>
  <si>
    <t>100,0</t>
  </si>
  <si>
    <t>1,0</t>
  </si>
  <si>
    <t>150,0</t>
  </si>
  <si>
    <t>101,0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</si>
  <si>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</si>
  <si>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</si>
  <si>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</si>
  <si>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</si>
  <si>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</si>
  <si>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</si>
  <si>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</si>
  <si>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</si>
  <si>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</si>
  <si>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04 2 00 00000</t>
  </si>
  <si>
    <t>04 2 01 00000</t>
  </si>
  <si>
    <t>04 2 01 00190</t>
  </si>
  <si>
    <t xml:space="preserve">04 2 01 00190 </t>
  </si>
  <si>
    <t>04 2 01 70030</t>
  </si>
  <si>
    <t>04 2 01 72190</t>
  </si>
  <si>
    <t>04 2 01 72311</t>
  </si>
  <si>
    <t>04 2 01 72312</t>
  </si>
  <si>
    <t>04 2 01 72315</t>
  </si>
  <si>
    <t>08 0 00 00000</t>
  </si>
  <si>
    <t>18 1 00 00000</t>
  </si>
  <si>
    <t>120</t>
  </si>
  <si>
    <t>240</t>
  </si>
  <si>
    <t>Муниципальная программа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</si>
  <si>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</si>
  <si>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</si>
  <si>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</si>
  <si>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</si>
  <si>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</si>
  <si>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04 2 01 20230</t>
  </si>
  <si>
    <t>04 4 00 00000</t>
  </si>
  <si>
    <t>04 4 01 00000</t>
  </si>
  <si>
    <t>04 4 01 72250</t>
  </si>
  <si>
    <t>04 4 01 82250</t>
  </si>
  <si>
    <t xml:space="preserve">04 4 01 82250 </t>
  </si>
  <si>
    <t>04 4 01 70030</t>
  </si>
  <si>
    <t>04 5 00 00000</t>
  </si>
  <si>
    <t>04 5 01 00000</t>
  </si>
  <si>
    <t>04 5 01 12590</t>
  </si>
  <si>
    <t>04 5 01 70030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</si>
  <si>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</si>
  <si>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</si>
  <si>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</si>
  <si>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</si>
  <si>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Подпрограмма «Развитие туризма в Междуреченском муниципальном округе»</t>
  </si>
  <si>
    <t>13 5 01 20430</t>
  </si>
  <si>
    <t>Муниципальная программа «Управление муниципальными финансами Междуреченского муниципального округа на 2023 – 2027  годы»</t>
  </si>
  <si>
    <t>12 1 00 00000</t>
  </si>
  <si>
    <t>12 1 02 00000</t>
  </si>
  <si>
    <t>12 1 02 12590</t>
  </si>
  <si>
    <t>12 1 02 70030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</si>
  <si>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</si>
  <si>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</si>
  <si>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</si>
  <si>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</si>
  <si>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</si>
  <si>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17 1 03 00000</t>
  </si>
  <si>
    <t>17 2 00 00000</t>
  </si>
  <si>
    <t>17 2 02 00000</t>
  </si>
  <si>
    <t>17 2 02 20540</t>
  </si>
  <si>
    <t>06 0 00 00000</t>
  </si>
  <si>
    <t>06 1 00 00000</t>
  </si>
  <si>
    <t>06 1 01 00000</t>
  </si>
  <si>
    <t>06 1 01 23060</t>
  </si>
  <si>
    <t>04 3 01 00000</t>
  </si>
  <si>
    <t>04 3 01 23060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</si>
  <si>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</si>
  <si>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06 2 00 00000</t>
  </si>
  <si>
    <t>Муниципальная программа «Развитие образования Междуреченского муниципального округа на 2023-2027 годы»</t>
  </si>
  <si>
    <t>01 0 00 00000</t>
  </si>
  <si>
    <t>01 4 00 00000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</si>
  <si>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</si>
  <si>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11 0 00 00000</t>
  </si>
  <si>
    <t>11 2 00 00000</t>
  </si>
  <si>
    <t>11 2 01 00000</t>
  </si>
  <si>
    <t>11 2 01 S1370</t>
  </si>
  <si>
    <t>11 1 00 00000</t>
  </si>
  <si>
    <t>11 1 01 00000</t>
  </si>
  <si>
    <t>11 1 01 41200</t>
  </si>
  <si>
    <t>11 1 02 00000</t>
  </si>
  <si>
    <t>11 1 02 S1360</t>
  </si>
  <si>
    <t>11 1 03 20700</t>
  </si>
  <si>
    <t>11 1 04 00000</t>
  </si>
  <si>
    <t>11 1 04 20300</t>
  </si>
  <si>
    <t>11 1 05 00000</t>
  </si>
  <si>
    <t>11 1 06 00000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</si>
  <si>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</si>
  <si>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02 0 00 00000</t>
  </si>
  <si>
    <t>02 0 01 00000</t>
  </si>
  <si>
    <t>02 0 01 S1250</t>
  </si>
  <si>
    <t xml:space="preserve">02 0 02 80610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</si>
  <si>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</si>
  <si>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</si>
  <si>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</si>
  <si>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17 2 01 00000</t>
  </si>
  <si>
    <t>17 2 01 80660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</si>
  <si>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</si>
  <si>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15 0 00 00000</t>
  </si>
  <si>
    <t>15 0 01 00000</t>
  </si>
  <si>
    <t>15 0 01 25010</t>
  </si>
  <si>
    <t>Муниципальная программа «Переселение граждан из аварийного жилищного фонда Междуреченского муниципального округа Вологодской области на 2019-2025 годы»</t>
  </si>
  <si>
    <t>16 0 00 00000</t>
  </si>
  <si>
    <t>16 0 F3 00000</t>
  </si>
  <si>
    <t>16 0 F3 67483</t>
  </si>
  <si>
    <t>16 0 F3 67484</t>
  </si>
  <si>
    <t>16 0 F3 6748S</t>
  </si>
  <si>
    <t>Муниципальная программа «Развитие газификации на территории Междуреченского муниципального округа на 2023-2027 годы»</t>
  </si>
  <si>
    <t>10 0 00 00000</t>
  </si>
  <si>
    <t>10 0 02 00000</t>
  </si>
  <si>
    <t>10 0 02 20500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</si>
  <si>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</si>
  <si>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14 0 00 00000</t>
  </si>
  <si>
    <t>14 1 00 00000</t>
  </si>
  <si>
    <t>14 1 01 25050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</si>
  <si>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</si>
  <si>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</si>
  <si>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08 0 01 00000</t>
  </si>
  <si>
    <t>08 0 01 20110</t>
  </si>
  <si>
    <t>01 1 00 00000</t>
  </si>
  <si>
    <t>01 1 01 00000</t>
  </si>
  <si>
    <t>01 1 01 10590</t>
  </si>
  <si>
    <t>01 1 01 70030</t>
  </si>
  <si>
    <t>01 2 00 00000</t>
  </si>
  <si>
    <t>01 2 01 00000</t>
  </si>
  <si>
    <t>01 2  01 13590</t>
  </si>
  <si>
    <t>01 2 01 72010</t>
  </si>
  <si>
    <t>01 2 01 70030</t>
  </si>
  <si>
    <t>01 4 02 00000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</si>
  <si>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</si>
  <si>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</si>
  <si>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</si>
  <si>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</si>
  <si>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</si>
  <si>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</si>
  <si>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</si>
  <si>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</si>
  <si>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</si>
  <si>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Расходы, не включенные в программу «Развитие образования  Междуреченского муниципального округа на 2023 -2027 годы»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</si>
  <si>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</si>
  <si>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</si>
  <si>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</si>
  <si>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01 4  01 00000</t>
  </si>
  <si>
    <t xml:space="preserve">01 4  01 00190 </t>
  </si>
  <si>
    <t>01 4  01 00190</t>
  </si>
  <si>
    <t>01 4 01 70030</t>
  </si>
  <si>
    <t>01 4  01 70030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</si>
  <si>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</si>
  <si>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</si>
  <si>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</si>
  <si>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</si>
  <si>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</si>
  <si>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</si>
  <si>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</si>
  <si>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</si>
  <si>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13 4 00 00000</t>
  </si>
  <si>
    <t>13 4 01 00000</t>
  </si>
  <si>
    <t>13 4 01 01590</t>
  </si>
  <si>
    <t>13 4 01 70030</t>
  </si>
  <si>
    <t>ЗДРАВООХРАНЕНИЕ</t>
  </si>
  <si>
    <t>04 2 01  83010</t>
  </si>
  <si>
    <t>04 2 02 00000</t>
  </si>
  <si>
    <t>04 2 02 83030</t>
  </si>
  <si>
    <t>04 2 02 83040</t>
  </si>
  <si>
    <t>Муниципальная программа «Обеспечение жильем молодых семей в Междуреченском муниципальном округе на 2023-2027 годы»</t>
  </si>
  <si>
    <t>05 0 00 00000</t>
  </si>
  <si>
    <t>05 0 01 00000</t>
  </si>
  <si>
    <t>05 0 01 L4970</t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</si>
  <si>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</si>
  <si>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07 0 00 00000</t>
  </si>
  <si>
    <t>07 0 01 00000</t>
  </si>
  <si>
    <t>07 0 01 L5764</t>
  </si>
  <si>
    <t xml:space="preserve">17 2 00 00000 </t>
  </si>
  <si>
    <t xml:space="preserve">17 2 P1 00000 </t>
  </si>
  <si>
    <t>17 2 P1 00000</t>
  </si>
  <si>
    <t>17 2 P1 72300</t>
  </si>
  <si>
    <t>Муниципальная программа «Развитие физической культуры и спорта в Междуреченском муниципальном округе на 2023-2027 годы»</t>
  </si>
  <si>
    <t>09 0 00 00000</t>
  </si>
  <si>
    <t>09 1 00 00000</t>
  </si>
  <si>
    <t>09 1 01 00000</t>
  </si>
  <si>
    <t>09 1 02 00000</t>
  </si>
  <si>
    <t>Муниципальная программа «Управление муниципальными финансами Междуреченского муниципального округа на 2023-2027 годы»</t>
  </si>
  <si>
    <t>12 3 00 00000</t>
  </si>
  <si>
    <t>12 3 01 00000</t>
  </si>
  <si>
    <t>12 3 01 20990</t>
  </si>
  <si>
    <t>Судебная система</t>
  </si>
  <si>
    <t>610</t>
  </si>
  <si>
    <t>Сельское хозяйство и рыболовство</t>
  </si>
  <si>
    <t>Обеспечение деятельности Контрольно-счетной комиссии Междуреченского муниципального округа</t>
  </si>
  <si>
    <t>10</t>
  </si>
  <si>
    <t>310</t>
  </si>
  <si>
    <t>330</t>
  </si>
  <si>
    <t>18 2 00 00000</t>
  </si>
  <si>
    <t>18 1 01 00000</t>
  </si>
  <si>
    <t>18 1 01 00190</t>
  </si>
  <si>
    <t>18 2 02 25040</t>
  </si>
  <si>
    <t>18 2 01 00000</t>
  </si>
  <si>
    <t>18 2 02 00000</t>
  </si>
  <si>
    <t>18 1 01 70030</t>
  </si>
  <si>
    <t>13</t>
  </si>
  <si>
    <t xml:space="preserve">13 </t>
  </si>
  <si>
    <t>110</t>
  </si>
  <si>
    <t>850</t>
  </si>
  <si>
    <t>630</t>
  </si>
  <si>
    <t>Реализация функций, связанных с общегосударственным управлением</t>
  </si>
  <si>
    <t xml:space="preserve">04 0 00 00000 </t>
  </si>
  <si>
    <t>04 3 00 00000</t>
  </si>
  <si>
    <t>Осуществление мероприятий по обеспечению безопасности на водных объектах</t>
  </si>
  <si>
    <t>11 1 03 00000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</si>
  <si>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</si>
  <si>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</si>
  <si>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</si>
  <si>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810</t>
  </si>
  <si>
    <t xml:space="preserve">02 0 03 00000 </t>
  </si>
  <si>
    <t>14 1 01 00000</t>
  </si>
  <si>
    <t>410</t>
  </si>
  <si>
    <t>03 0 00 00000</t>
  </si>
  <si>
    <t>03 0 F2 00000</t>
  </si>
  <si>
    <t>Содержание мест захоронения</t>
  </si>
  <si>
    <t>18 2 01 25030</t>
  </si>
  <si>
    <t>Создание мест для накопления ТКО, создание условий для массового отдыха жителей, содержание адресного хозяйства и общественных территорий</t>
  </si>
  <si>
    <t>18 2 03 00000</t>
  </si>
  <si>
    <t>18 2 03 S1090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</si>
  <si>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</si>
  <si>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Периодическая печать и издательства</t>
  </si>
  <si>
    <t>Процентные платежи по долговым обязательствам округа</t>
  </si>
  <si>
    <t>Подпрограмма «Обслуживание муниципального долга округа»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</si>
  <si>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</si>
  <si>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НАЦИОНАЛЬНАЯ ОБОРОНА</t>
  </si>
  <si>
    <t>Мобилизационная и вневойсковая подготовка</t>
  </si>
  <si>
    <t>75 0 00 00000</t>
  </si>
  <si>
    <t>75 0 00 51180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</si>
  <si>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</si>
  <si>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>19 0 00 00000</t>
  </si>
  <si>
    <t>Основное мероприятие «Обеспечение деятельности единой  дежурно-диспетчерской службы»</t>
  </si>
  <si>
    <t>19 0 04 00000</t>
  </si>
  <si>
    <t>19 0 04 00190</t>
  </si>
  <si>
    <t>19 0 04  00190</t>
  </si>
  <si>
    <t>19 0 04 70030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</si>
  <si>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</si>
  <si>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>Комплектования книжных фондов муниципальных библиотек</t>
  </si>
  <si>
    <t>11 1 05 41300</t>
  </si>
  <si>
    <t>11 1 06 41101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</si>
  <si>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</si>
  <si>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>Общее образование</t>
  </si>
  <si>
    <t>01 2 01 13590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</si>
  <si>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(группам и подгруппам) видов расходов классификации расходов бюджетов на 2023 и плановый период 2024 и 2025 годов</t>
  </si>
  <si>
    <t>2023 год</t>
  </si>
  <si>
    <t>2024 год</t>
  </si>
  <si>
    <t>2025 год</t>
  </si>
  <si>
    <t>7</t>
  </si>
  <si>
    <t>8</t>
  </si>
  <si>
    <t>11</t>
  </si>
  <si>
    <t>50,2</t>
  </si>
  <si>
    <t>Подпрограмма «Обеспечение сбалансированности бюджета округа и повышение эффективности бюджетных расходов  на 2023-2027 годы»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</si>
  <si>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</si>
  <si>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</si>
  <si>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«Изготовление экспертных заключений о признании аварийными, подлежащими сносу или реконструкции  и проектов организации работ по сносу аварийных и ветхих объектов капитального строительства»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</si>
  <si>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</si>
  <si>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</si>
  <si>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</si>
  <si>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</si>
  <si>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Основное мероприятие «Поддержка проектов, направленных на развитие туристского кластера на территории округа»</t>
  </si>
  <si>
    <t>17 1 02 00000</t>
  </si>
  <si>
    <t>17 1 02 20530</t>
  </si>
  <si>
    <t>17 1 03 20510</t>
  </si>
  <si>
    <t>Муниципальна программа «Развитие территории Междуреченского муниципального округа на 2023 - 2027 годы»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</si>
  <si>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</si>
  <si>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</si>
  <si>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14</t>
  </si>
  <si>
    <t>19 0 05 S1060</t>
  </si>
  <si>
    <t>19 0 05 00000</t>
  </si>
  <si>
    <t>Основное мероприятие «Внедрение и  эксплуатация аппаратно-программного комплекса «Безопасный город»</t>
  </si>
  <si>
    <t>19 0 03 81060</t>
  </si>
  <si>
    <t>19 0 02 81280</t>
  </si>
  <si>
    <t>19 0 02 00000</t>
  </si>
  <si>
    <t>19 0 03 00000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</si>
  <si>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</si>
  <si>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 xml:space="preserve">19 0 01 00000 </t>
  </si>
  <si>
    <t>19 0 01 20230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</si>
  <si>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</si>
  <si>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</si>
  <si>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</si>
  <si>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</si>
  <si>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01 4 02 24010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</si>
  <si>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</si>
  <si>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02 0 02 00000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</si>
  <si>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</si>
  <si>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</si>
  <si>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</si>
  <si>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17 1 04 00000</t>
  </si>
  <si>
    <t>17 1 04 62100</t>
  </si>
  <si>
    <t>10 0 01 00000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</si>
  <si>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</si>
  <si>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</si>
  <si>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10 0 01 83110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</si>
  <si>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</si>
  <si>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</si>
  <si>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</si>
  <si>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</si>
  <si>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Мероприятия в рамках реализации регионального проекта «Народный бюджет»</t>
  </si>
  <si>
    <t>07 0 02 00000</t>
  </si>
  <si>
    <t>07 0 02 S1400</t>
  </si>
  <si>
    <t>01 1 01 72010</t>
  </si>
  <si>
    <t>01 2 06 00000</t>
  </si>
  <si>
    <t>01 2 06 S1490</t>
  </si>
  <si>
    <t>01 2 04 00000</t>
  </si>
  <si>
    <t>01 2 04 72020</t>
  </si>
  <si>
    <t>01 2 04 L3041</t>
  </si>
  <si>
    <t>01 2 04 S1440</t>
  </si>
  <si>
    <t>01 2  05 00000</t>
  </si>
  <si>
    <t>01 2  05 53031</t>
  </si>
  <si>
    <t>01 2 06 72020</t>
  </si>
  <si>
    <t>01 4 03 00000</t>
  </si>
  <si>
    <t>01 4 03 27020</t>
  </si>
  <si>
    <t>Муниципальная программа «Развитие культуры и туризма  в Междуреченском муниципальном округе на 2023 – 2027 годы»</t>
  </si>
  <si>
    <t>Подпрограмма «Развитие библиотечного дела»</t>
  </si>
  <si>
    <t>Основное мероприятие «Региональный проект « Обеспечение качественного нового уровня развития инфраструктуры культуры («Культурная среда»)»</t>
  </si>
  <si>
    <t>13 4 02 00000</t>
  </si>
  <si>
    <t>13 4 02 S1960</t>
  </si>
  <si>
    <t>13 2 01 S1960</t>
  </si>
  <si>
    <t>Обеспечение развития и укрепление материально-технической базы муниципальных учреждений отрасли культуры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</si>
  <si>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</si>
  <si>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Подпрограмма «Формирование и развитие кадрового потенциала в Междуреченском муниципальном округе»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</si>
  <si>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</si>
  <si>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</si>
  <si>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 xml:space="preserve">Основное мероприятие «Обеспечение деятельности физкультурно-оздоровительных комплексов» </t>
  </si>
  <si>
    <t>Другие вопросы в области коммунального хозяйства</t>
  </si>
  <si>
    <t>78 4 00 00000</t>
  </si>
  <si>
    <t>Отдельные вопросы в области жилищно-коммунального хозяйства</t>
  </si>
  <si>
    <t>78 4 00 25080</t>
  </si>
  <si>
    <t>Создание и использование запаса (резерва) топливных ресурсов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</si>
  <si>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</si>
  <si>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</si>
  <si>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</si>
  <si>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Субсидии некоммерческим организациям (за исключением государственных (муниципальных) учреждений)</t>
  </si>
  <si>
    <t>Сумма (тыс. рублей)</t>
  </si>
  <si>
    <t>округа  «О бюджете округа на 2023 год и</t>
  </si>
  <si>
    <t>плановый период 2024 и 2025 годов»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</si>
  <si>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</si>
  <si>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</si>
  <si>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Подпрограмма «Формирование и развитие кадрового потенциала в Междуреченском муниципальном округе» 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</si>
  <si>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</si>
  <si>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>Повышение квалификации муниципальных служащих органов местного самоуправления округа</t>
  </si>
  <si>
    <t>Осуществление первичного воинского учета органами местного самоуправления  поселений, муниципальных и городских округов</t>
  </si>
  <si>
    <t xml:space="preserve">Софинансирование мероприятий по переселению граждан за счет средств бюджета округа </t>
  </si>
  <si>
    <t>Основное мероприятие «Техническое обслуживание и аварийно-диспетчерское обслуживание построенных распределительных газопроводов»</t>
  </si>
  <si>
    <t>Основное мероприятие «Модернизация коммунального хозяйства на территории округа»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</si>
  <si>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</si>
  <si>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Основное мероприятие «Поддержка молодых семей Междуреченского муниципального округа в приобретении жилья»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</si>
  <si>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</si>
  <si>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>Выплаты за звание «Почетный гражданин округа»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</si>
  <si>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</si>
  <si>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</si>
  <si>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</si>
  <si>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</si>
  <si>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</si>
  <si>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</si>
  <si>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</si>
  <si>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«Вовлечение населения в занятии физической культурой и спортом»</t>
  </si>
  <si>
    <t>09 2 00 00000</t>
  </si>
  <si>
    <t>09 2 01 00000</t>
  </si>
  <si>
    <t>09 2 01 00590</t>
  </si>
  <si>
    <t>09 2 01 70030</t>
  </si>
  <si>
    <t>09 2 02 00000</t>
  </si>
  <si>
    <t>09 2 02 S1760</t>
  </si>
  <si>
    <t>Основное мероприятие «Обслуживание муниципального долга округа»</t>
  </si>
  <si>
    <t>Подпрограмма «Обеспечение благоустройства территории Междуреченского муниципального округа»</t>
  </si>
  <si>
    <t>Основное мероприятие «Прочие мероприятия по благоустройству территории Междуреченского муниципального округа»</t>
  </si>
  <si>
    <t>Муниципальная программа «Комплексное  развитие сельских территорий Междуреченского муниципального округа на 2023-2027 годы»</t>
  </si>
  <si>
    <t>Подпрограмма «Физкультура и массовый спорт»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</si>
  <si>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</si>
  <si>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18 2 04 00000</t>
  </si>
  <si>
    <t>18 2 04 S2270</t>
  </si>
  <si>
    <t>Основное мероприятие «Совершенствование организационных и правовых механизмов профессиональной служебной деятельности работников органов местного самоуправления округа»</t>
  </si>
  <si>
    <r>
      <t xml:space="preserve">Обеспечение деятельности </t>
    </r>
    <r>
      <rPr>
        <sz val="10"/>
        <rFont val="Times New Roman"/>
        <family val="1"/>
        <charset val="204"/>
      </rPr>
      <t>многофункционального</t>
    </r>
    <r>
      <rPr>
        <sz val="10"/>
        <color theme="1"/>
        <rFont val="Times New Roman"/>
        <family val="1"/>
        <charset val="204"/>
      </rPr>
      <t xml:space="preserve"> центра предоставления государственных и муниципальных услуг</t>
    </r>
  </si>
  <si>
    <t>Осуществление полномочий по первичному воинскому учету</t>
  </si>
  <si>
    <t>18 3 01 00000</t>
  </si>
  <si>
    <t>18 3 01 23010</t>
  </si>
  <si>
    <t>Расходы на мероприятия по обеспечению первичных мер пожарной безопасности</t>
  </si>
  <si>
    <t>Предупреждение и ликвидация последствий чрезвычайных ситуаций и стихийных бедствий</t>
  </si>
  <si>
    <t>76 0 00 00000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</si>
  <si>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</si>
  <si>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Расходы на внедрение современных технических средств, направленных на своевременное оповещение населения при возникновении чрезвычайных ситуаций</t>
  </si>
  <si>
    <t>Расходы на внедрение и (или) эксплуатацию  аппаратно-программного комплекса «Безопасный город»</t>
  </si>
  <si>
    <t xml:space="preserve">Расходы на реализацию мероприятий по содействию занятости населения </t>
  </si>
  <si>
    <t>Расходы на проведение мероприятий по предотвращению распространения сорного растения борщевик Сосновского</t>
  </si>
  <si>
    <t>Расходы на выполнение работ по содержанию  автомобильных дорог и искусственных сооружений</t>
  </si>
  <si>
    <t>Реализация прочих мероприятий в сфере дорожного хозяйства</t>
  </si>
  <si>
    <t xml:space="preserve">Расходы на выполнение работ по ремонту и капитальному ремонту автомобильных дорог и искусственных сооружений </t>
  </si>
  <si>
    <t>Расходы на выполнение проектно-изыскательских работ (ПИР), экспертиз</t>
  </si>
  <si>
    <t xml:space="preserve">Расходы на осуществление мероприятий  по капитальному ремонту муниципального жилищного фонда </t>
  </si>
  <si>
    <t>03 0 F2 55551</t>
  </si>
  <si>
    <t>03 0 F2 S1552</t>
  </si>
  <si>
    <t>Основное мероприятие "Реализация регионального проекта "Формирование комфортной городской среды"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</si>
  <si>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</si>
  <si>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</si>
  <si>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18 3 00 00000</t>
  </si>
  <si>
    <t>11 1 02 S1350</t>
  </si>
  <si>
    <t xml:space="preserve">Осуществление дорожной деятельности в отношении автомобильных дорог общего пользования местного значения </t>
  </si>
  <si>
    <t>Подготовка объектов теплоэнергетики, находящихся в муниципальной собственности, к работе в осенне-зимний период</t>
  </si>
  <si>
    <t>14 1 01 S3150</t>
  </si>
  <si>
    <t>Строительство и разработка ПСД сетей уличного освещения на территории округа</t>
  </si>
  <si>
    <t>18 2 03 25020</t>
  </si>
  <si>
    <t>01 2 08 S1460</t>
  </si>
  <si>
    <t>01 2 08 00000</t>
  </si>
  <si>
    <t>Основное мероприятие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</si>
  <si>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</si>
  <si>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</si>
  <si>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</si>
  <si>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</si>
  <si>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08 0 02 72314</t>
  </si>
  <si>
    <t>13 2 01 S1980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</si>
  <si>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</si>
  <si>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320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</si>
  <si>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</si>
  <si>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</si>
  <si>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17 1 05 20530</t>
  </si>
  <si>
    <t>17 1 05 00000</t>
  </si>
  <si>
    <t>17 2 05 20520</t>
  </si>
  <si>
    <t>Основное мероприятие "Подготовка проектов планировки и межевания территории"</t>
  </si>
  <si>
    <t>Расходы на подготовку проектов планировки и межевания территории</t>
  </si>
  <si>
    <t>17 2 05 00000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</si>
  <si>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</si>
  <si>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</si>
  <si>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</si>
  <si>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</si>
  <si>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"Приобретение имущества для муниципальных нужд"</t>
  </si>
  <si>
    <t>17 1 06 00000</t>
  </si>
  <si>
    <t>Расходы на приобретение имущества для муниципальных нужд</t>
  </si>
  <si>
    <t>17 1 06 20550</t>
  </si>
  <si>
    <t>01 2 Е1 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</si>
  <si>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</si>
  <si>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</si>
  <si>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360</t>
  </si>
  <si>
    <t>Иные выплаты населению</t>
  </si>
  <si>
    <t>03 0 03 41101</t>
  </si>
  <si>
    <t>03 0 03 00000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</si>
  <si>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</si>
  <si>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</si>
  <si>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10 0 03 00000</t>
  </si>
  <si>
    <t>10 0 03 25080</t>
  </si>
  <si>
    <t>Расходы за счет резервного фонда местной администрации</t>
  </si>
  <si>
    <t>Основное мероприятие "Выполнение проектно-изыскательских работ (ПИР), экспертиз"</t>
  </si>
  <si>
    <t>14 1 03 00000</t>
  </si>
  <si>
    <t xml:space="preserve">Основное мероприятие "Мероприятия по созданию муниципального унитарного предприятия" 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</si>
  <si>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МУПа</t>
  </si>
  <si>
    <t>14 1 03 21060</t>
  </si>
  <si>
    <t>06 2 02 23080</t>
  </si>
  <si>
    <t>06 2 02 00000</t>
  </si>
  <si>
    <t>ОБСЛУЖИВАНИЕ ГОСУДАРСТВЕННОГО (МУНИЦИПАЛЬНОГО) ДОЛГА</t>
  </si>
  <si>
    <t>Приложение 4</t>
  </si>
  <si>
    <t>изменений в решение от 20.12.2022 № 81"</t>
  </si>
  <si>
    <t xml:space="preserve">"Приложение 5 </t>
  </si>
  <si>
    <t>"</t>
  </si>
  <si>
    <t>округа от 20.07.2023 № 90 «О внесении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</si>
</sst>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0.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165" fontId="1" fillId="0" borderId="0" xfId="0" applyNumberFormat="1" applyFont="1" applyBorder="1" applyAlignment="1">
      <alignment horizontal="center" vertical="center" wrapText="1" readingOrder="2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165" fontId="3" fillId="0" borderId="0" xfId="0" applyNumberFormat="1" applyFont="1" applyBorder="1" applyAlignment="1">
      <alignment vertical="center" wrapText="1" readingOrder="2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shrinkToFit="1" readingOrder="2"/>
    </xf>
    <xf numFmtId="165" fontId="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6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0" fillId="2" borderId="0" xfId="0" applyFill="1"/>
    <xf numFmtId="49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0" fontId="7" fillId="0" borderId="0" xfId="0" applyFont="1"/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0" fillId="0" borderId="0" xfId="0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 readingOrder="2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0" fontId="2" fillId="0" borderId="0" xfId="0" applyFont="1" applyAlignment="1">
      <alignment horizontal="justify" vertical="top"/>
    </xf>
    <xf numFmtId="0" fontId="0" fillId="0" borderId="0" xfId="0" applyFont="1" applyAlignment="1"/>
    <xf numFmtId="0" fontId="2" fillId="0" borderId="0" xfId="0" applyFont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3"/>
  <sheetViews>
    <sheetView tabSelected="1" zoomScale="115" zoomScaleNormal="115" workbookViewId="0">
      <selection activeCell="E3" sqref="E3:I3"/>
    </sheetView>
  </sheetViews>
  <sheetFormatPr defaultRowHeight="15"/>
  <cols>
    <col min="1" max="1" width="32.7109375" customWidth="1"/>
    <col min="2" max="2" width="7.42578125" customWidth="1"/>
    <col min="3" max="3" width="7.7109375" customWidth="1"/>
    <col min="4" max="4" width="13.28515625" customWidth="1"/>
    <col min="5" max="5" width="7.28515625" customWidth="1"/>
    <col min="6" max="6" width="11" style="4" customWidth="1"/>
    <col min="7" max="7" width="11.85546875" style="4" customWidth="1"/>
    <col min="8" max="8" width="7.140625" style="4" hidden="1" customWidth="1"/>
    <col min="9" max="9" width="13.140625" style="4" customWidth="1"/>
    <col min="10" max="10" width="9.140625" customWidth="1"/>
  </cols>
  <sheetData>
    <row r="1" spans="1:9">
      <c r="E1" s="86" t="s">
        <v>694</v>
      </c>
      <c r="F1" s="86"/>
      <c r="G1" s="86"/>
      <c r="H1" s="86"/>
      <c r="I1" s="84"/>
    </row>
    <row r="2" spans="1:9">
      <c r="E2" s="87" t="s">
        <v>217</v>
      </c>
      <c r="F2" s="87"/>
      <c r="G2" s="87"/>
      <c r="H2" s="87"/>
      <c r="I2" s="88"/>
    </row>
    <row r="3" spans="1:9">
      <c r="E3" s="87" t="s">
        <v>698</v>
      </c>
      <c r="F3" s="87"/>
      <c r="G3" s="87"/>
      <c r="H3" s="87"/>
      <c r="I3" s="88"/>
    </row>
    <row r="4" spans="1:9" ht="16.5" customHeight="1">
      <c r="E4" s="89" t="s">
        <v>695</v>
      </c>
      <c r="F4" s="89"/>
      <c r="G4" s="89"/>
      <c r="H4" s="89"/>
      <c r="I4" s="88"/>
    </row>
    <row r="5" spans="1:9" ht="15" customHeight="1">
      <c r="E5" s="95" t="s">
        <v>696</v>
      </c>
      <c r="F5" s="96"/>
      <c r="G5" s="96"/>
      <c r="H5" s="96"/>
      <c r="I5" s="96"/>
    </row>
    <row r="6" spans="1:9" ht="15" customHeight="1">
      <c r="E6" s="97" t="s">
        <v>217</v>
      </c>
      <c r="F6" s="96"/>
      <c r="G6" s="96"/>
      <c r="H6" s="96"/>
      <c r="I6" s="96"/>
    </row>
    <row r="7" spans="1:9" ht="15" customHeight="1">
      <c r="E7" s="95" t="s">
        <v>580</v>
      </c>
      <c r="F7" s="96"/>
      <c r="G7" s="96"/>
      <c r="H7" s="96"/>
      <c r="I7" s="96"/>
    </row>
    <row r="8" spans="1:9" ht="15" customHeight="1">
      <c r="E8" s="98" t="s">
        <v>581</v>
      </c>
      <c r="F8" s="96"/>
      <c r="G8" s="96"/>
      <c r="H8" s="96"/>
      <c r="I8" s="96"/>
    </row>
    <row r="9" spans="1:9">
      <c r="F9" s="3"/>
      <c r="G9" s="3"/>
      <c r="H9" s="3"/>
      <c r="I9" s="3"/>
    </row>
    <row r="10" spans="1:9">
      <c r="A10" s="92" t="s">
        <v>489</v>
      </c>
      <c r="B10" s="92"/>
      <c r="C10" s="92"/>
      <c r="D10" s="92"/>
      <c r="E10" s="92"/>
      <c r="F10" s="92"/>
      <c r="G10" s="92"/>
      <c r="H10" s="92"/>
      <c r="I10" s="92"/>
    </row>
    <row r="11" spans="1:9">
      <c r="A11" s="92"/>
      <c r="B11" s="92"/>
      <c r="C11" s="92"/>
      <c r="D11" s="92"/>
      <c r="E11" s="92"/>
      <c r="F11" s="92"/>
      <c r="G11" s="92"/>
      <c r="H11" s="92"/>
      <c r="I11" s="92"/>
    </row>
    <row r="12" spans="1:9">
      <c r="A12" s="92"/>
      <c r="B12" s="92"/>
      <c r="C12" s="92"/>
      <c r="D12" s="92"/>
      <c r="E12" s="92"/>
      <c r="F12" s="92"/>
      <c r="G12" s="92"/>
      <c r="H12" s="92"/>
      <c r="I12" s="92"/>
    </row>
    <row r="13" spans="1:9">
      <c r="A13" s="92"/>
      <c r="B13" s="92"/>
      <c r="C13" s="92"/>
      <c r="D13" s="92"/>
      <c r="E13" s="92"/>
      <c r="F13" s="92"/>
      <c r="G13" s="92"/>
      <c r="H13" s="92"/>
      <c r="I13" s="92"/>
    </row>
    <row r="14" spans="1:9" ht="15.75" thickBot="1"/>
    <row r="15" spans="1:9" ht="15.75" thickBot="1">
      <c r="A15" s="90" t="s">
        <v>0</v>
      </c>
      <c r="B15" s="90" t="s">
        <v>1</v>
      </c>
      <c r="C15" s="90" t="s">
        <v>216</v>
      </c>
      <c r="D15" s="90" t="s">
        <v>2</v>
      </c>
      <c r="E15" s="90" t="s">
        <v>3</v>
      </c>
      <c r="F15" s="100" t="s">
        <v>579</v>
      </c>
      <c r="G15" s="100"/>
      <c r="H15" s="100"/>
      <c r="I15" s="100"/>
    </row>
    <row r="16" spans="1:9" ht="15.75" thickBot="1">
      <c r="A16" s="91"/>
      <c r="B16" s="90"/>
      <c r="C16" s="90"/>
      <c r="D16" s="90"/>
      <c r="E16" s="90"/>
      <c r="F16" s="9" t="s">
        <v>490</v>
      </c>
      <c r="G16" s="100" t="s">
        <v>491</v>
      </c>
      <c r="H16" s="100"/>
      <c r="I16" s="9" t="s">
        <v>492</v>
      </c>
    </row>
    <row r="17" spans="1:9" ht="17.25" customHeight="1" thickBot="1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9">
        <v>6</v>
      </c>
      <c r="G17" s="100" t="s">
        <v>493</v>
      </c>
      <c r="H17" s="100"/>
      <c r="I17" s="9" t="s">
        <v>494</v>
      </c>
    </row>
    <row r="18" spans="1:9" ht="30" customHeight="1" thickBot="1">
      <c r="A18" s="11" t="s">
        <v>227</v>
      </c>
      <c r="B18" s="39" t="s">
        <v>228</v>
      </c>
      <c r="C18" s="39" t="s">
        <v>229</v>
      </c>
      <c r="D18" s="39"/>
      <c r="E18" s="39"/>
      <c r="F18" s="12">
        <f>F19+F26+F33+F76+F79+F95+F99</f>
        <v>78025.5</v>
      </c>
      <c r="G18" s="12">
        <f t="shared" ref="G18:I18" si="0">G19+G26+G33+G76+G79+G95+G99</f>
        <v>79628.100000000006</v>
      </c>
      <c r="H18" s="12">
        <f t="shared" si="0"/>
        <v>0</v>
      </c>
      <c r="I18" s="12">
        <f t="shared" si="0"/>
        <v>77180.800000000003</v>
      </c>
    </row>
    <row r="19" spans="1:9" ht="39.75" thickBot="1">
      <c r="A19" s="13" t="s">
        <v>4</v>
      </c>
      <c r="B19" s="36" t="s">
        <v>228</v>
      </c>
      <c r="C19" s="36" t="s">
        <v>230</v>
      </c>
      <c r="D19" s="36"/>
      <c r="E19" s="36"/>
      <c r="F19" s="14">
        <f>F22+F24</f>
        <v>1753.6</v>
      </c>
      <c r="G19" s="101">
        <f>G22+G24</f>
        <v>1809.4</v>
      </c>
      <c r="H19" s="101"/>
      <c r="I19" s="14">
        <f>I22+I24</f>
        <v>1822.3</v>
      </c>
    </row>
    <row r="20" spans="1:9" ht="28.9" customHeight="1" thickBot="1">
      <c r="A20" s="15" t="s">
        <v>5</v>
      </c>
      <c r="B20" s="36" t="s">
        <v>228</v>
      </c>
      <c r="C20" s="36" t="s">
        <v>230</v>
      </c>
      <c r="D20" s="36" t="s">
        <v>6</v>
      </c>
      <c r="E20" s="36"/>
      <c r="F20" s="14">
        <f>F21</f>
        <v>1753.6</v>
      </c>
      <c r="G20" s="101">
        <f>G21</f>
        <v>1809.4</v>
      </c>
      <c r="H20" s="101"/>
      <c r="I20" s="14">
        <f>I21</f>
        <v>1822.3</v>
      </c>
    </row>
    <row r="21" spans="1:9" ht="22.15" customHeight="1" thickBot="1">
      <c r="A21" s="15" t="s">
        <v>7</v>
      </c>
      <c r="B21" s="36" t="s">
        <v>228</v>
      </c>
      <c r="C21" s="36" t="s">
        <v>230</v>
      </c>
      <c r="D21" s="36" t="s">
        <v>8</v>
      </c>
      <c r="E21" s="36"/>
      <c r="F21" s="14">
        <f>F22+F24</f>
        <v>1753.6</v>
      </c>
      <c r="G21" s="101">
        <f>G22+G24</f>
        <v>1809.4</v>
      </c>
      <c r="H21" s="101"/>
      <c r="I21" s="14">
        <f>I22+I24</f>
        <v>1822.3</v>
      </c>
    </row>
    <row r="22" spans="1:9" ht="36.6" customHeight="1" thickBot="1">
      <c r="A22" s="15" t="s">
        <v>9</v>
      </c>
      <c r="B22" s="36" t="s">
        <v>228</v>
      </c>
      <c r="C22" s="36" t="s">
        <v>230</v>
      </c>
      <c r="D22" s="36" t="s">
        <v>10</v>
      </c>
      <c r="E22" s="36"/>
      <c r="F22" s="14">
        <f>F23</f>
        <v>1396.5</v>
      </c>
      <c r="G22" s="101">
        <f>G23</f>
        <v>1439.8</v>
      </c>
      <c r="H22" s="101"/>
      <c r="I22" s="14">
        <f>I23</f>
        <v>1439.8</v>
      </c>
    </row>
    <row r="23" spans="1:9" ht="44.45" customHeight="1" thickBot="1">
      <c r="A23" s="15" t="s">
        <v>11</v>
      </c>
      <c r="B23" s="36" t="s">
        <v>228</v>
      </c>
      <c r="C23" s="36" t="s">
        <v>230</v>
      </c>
      <c r="D23" s="36" t="s">
        <v>10</v>
      </c>
      <c r="E23" s="36">
        <v>120</v>
      </c>
      <c r="F23" s="16">
        <v>1396.5</v>
      </c>
      <c r="G23" s="16">
        <v>1439.8</v>
      </c>
      <c r="H23" s="16">
        <v>1796.9</v>
      </c>
      <c r="I23" s="16">
        <v>1439.8</v>
      </c>
    </row>
    <row r="24" spans="1:9" ht="51.75" thickBot="1">
      <c r="A24" s="15" t="s">
        <v>12</v>
      </c>
      <c r="B24" s="36" t="s">
        <v>228</v>
      </c>
      <c r="C24" s="36" t="s">
        <v>230</v>
      </c>
      <c r="D24" s="36" t="s">
        <v>13</v>
      </c>
      <c r="E24" s="36"/>
      <c r="F24" s="14">
        <f>F25</f>
        <v>357.1</v>
      </c>
      <c r="G24" s="14">
        <f>G25</f>
        <v>369.6</v>
      </c>
      <c r="H24" s="14">
        <f>H25</f>
        <v>0</v>
      </c>
      <c r="I24" s="14">
        <f>I25</f>
        <v>382.5</v>
      </c>
    </row>
    <row r="25" spans="1:9" ht="39" thickBot="1">
      <c r="A25" s="15" t="s">
        <v>14</v>
      </c>
      <c r="B25" s="36" t="s">
        <v>228</v>
      </c>
      <c r="C25" s="36" t="s">
        <v>230</v>
      </c>
      <c r="D25" s="36" t="s">
        <v>13</v>
      </c>
      <c r="E25" s="36">
        <v>120</v>
      </c>
      <c r="F25" s="14">
        <v>357.1</v>
      </c>
      <c r="G25" s="101">
        <v>369.6</v>
      </c>
      <c r="H25" s="101"/>
      <c r="I25" s="14">
        <v>382.5</v>
      </c>
    </row>
    <row r="26" spans="1:9" ht="64.5" thickBot="1">
      <c r="A26" s="15" t="s">
        <v>15</v>
      </c>
      <c r="B26" s="36" t="s">
        <v>228</v>
      </c>
      <c r="C26" s="36" t="s">
        <v>231</v>
      </c>
      <c r="D26" s="36"/>
      <c r="E26" s="36"/>
      <c r="F26" s="14">
        <f>F27</f>
        <v>1507.1999999999998</v>
      </c>
      <c r="G26" s="101">
        <f>G27</f>
        <v>1587.2</v>
      </c>
      <c r="H26" s="101"/>
      <c r="I26" s="14">
        <f>I27</f>
        <v>1595.3</v>
      </c>
    </row>
    <row r="27" spans="1:9" ht="66.75" customHeight="1" thickBot="1">
      <c r="A27" s="15" t="s">
        <v>16</v>
      </c>
      <c r="B27" s="36" t="s">
        <v>228</v>
      </c>
      <c r="C27" s="36" t="s">
        <v>231</v>
      </c>
      <c r="D27" s="36" t="s">
        <v>17</v>
      </c>
      <c r="E27" s="36"/>
      <c r="F27" s="14">
        <f>F28+F31</f>
        <v>1507.1999999999998</v>
      </c>
      <c r="G27" s="101">
        <f>G28+G31</f>
        <v>1587.2</v>
      </c>
      <c r="H27" s="101"/>
      <c r="I27" s="14">
        <f>I28+I31</f>
        <v>1595.3</v>
      </c>
    </row>
    <row r="28" spans="1:9" ht="26.25" thickBot="1">
      <c r="A28" s="15" t="s">
        <v>9</v>
      </c>
      <c r="B28" s="36" t="s">
        <v>228</v>
      </c>
      <c r="C28" s="36" t="s">
        <v>231</v>
      </c>
      <c r="D28" s="36" t="s">
        <v>18</v>
      </c>
      <c r="E28" s="36"/>
      <c r="F28" s="14">
        <f>F29+F30</f>
        <v>1394.6</v>
      </c>
      <c r="G28" s="101">
        <f>G29+G30</f>
        <v>1470.7</v>
      </c>
      <c r="H28" s="101"/>
      <c r="I28" s="14">
        <f>I29+I30</f>
        <v>1474.7</v>
      </c>
    </row>
    <row r="29" spans="1:9" ht="39" thickBot="1">
      <c r="A29" s="15" t="s">
        <v>11</v>
      </c>
      <c r="B29" s="36" t="s">
        <v>228</v>
      </c>
      <c r="C29" s="36" t="s">
        <v>231</v>
      </c>
      <c r="D29" s="36" t="s">
        <v>18</v>
      </c>
      <c r="E29" s="36">
        <v>120</v>
      </c>
      <c r="F29" s="16">
        <v>1220</v>
      </c>
      <c r="G29" s="102">
        <v>1273.9000000000001</v>
      </c>
      <c r="H29" s="102"/>
      <c r="I29" s="16">
        <v>1273.9000000000001</v>
      </c>
    </row>
    <row r="30" spans="1:9" ht="39" thickBot="1">
      <c r="A30" s="15" t="s">
        <v>19</v>
      </c>
      <c r="B30" s="36" t="s">
        <v>228</v>
      </c>
      <c r="C30" s="36" t="s">
        <v>231</v>
      </c>
      <c r="D30" s="36" t="s">
        <v>20</v>
      </c>
      <c r="E30" s="36">
        <v>240</v>
      </c>
      <c r="F30" s="14">
        <v>174.6</v>
      </c>
      <c r="G30" s="101">
        <v>196.8</v>
      </c>
      <c r="H30" s="101"/>
      <c r="I30" s="14">
        <v>200.8</v>
      </c>
    </row>
    <row r="31" spans="1:9" ht="52.5" customHeight="1" thickBot="1">
      <c r="A31" s="15" t="s">
        <v>12</v>
      </c>
      <c r="B31" s="36" t="s">
        <v>228</v>
      </c>
      <c r="C31" s="36" t="s">
        <v>231</v>
      </c>
      <c r="D31" s="36" t="s">
        <v>21</v>
      </c>
      <c r="E31" s="36"/>
      <c r="F31" s="14">
        <f>F32</f>
        <v>112.6</v>
      </c>
      <c r="G31" s="101">
        <f>G32</f>
        <v>116.5</v>
      </c>
      <c r="H31" s="101"/>
      <c r="I31" s="14">
        <f>I32</f>
        <v>120.6</v>
      </c>
    </row>
    <row r="32" spans="1:9" ht="39" thickBot="1">
      <c r="A32" s="15" t="s">
        <v>14</v>
      </c>
      <c r="B32" s="36" t="s">
        <v>228</v>
      </c>
      <c r="C32" s="36" t="s">
        <v>231</v>
      </c>
      <c r="D32" s="36" t="s">
        <v>21</v>
      </c>
      <c r="E32" s="36">
        <v>120</v>
      </c>
      <c r="F32" s="14">
        <v>112.6</v>
      </c>
      <c r="G32" s="101">
        <v>116.5</v>
      </c>
      <c r="H32" s="101"/>
      <c r="I32" s="14">
        <v>120.6</v>
      </c>
    </row>
    <row r="33" spans="1:10" ht="51.75" thickBot="1">
      <c r="A33" s="15" t="s">
        <v>22</v>
      </c>
      <c r="B33" s="36" t="s">
        <v>228</v>
      </c>
      <c r="C33" s="36" t="s">
        <v>232</v>
      </c>
      <c r="D33" s="36"/>
      <c r="E33" s="36"/>
      <c r="F33" s="17">
        <f>F34+F62+F66</f>
        <v>33139.599999999999</v>
      </c>
      <c r="G33" s="93">
        <f>G34+G62+G66</f>
        <v>34906.400000000001</v>
      </c>
      <c r="H33" s="93"/>
      <c r="I33" s="17">
        <f>I34+I62+I66</f>
        <v>34494.9</v>
      </c>
    </row>
    <row r="34" spans="1:10" ht="64.5" thickBot="1">
      <c r="A34" s="15" t="s">
        <v>245</v>
      </c>
      <c r="B34" s="36" t="s">
        <v>228</v>
      </c>
      <c r="C34" s="36" t="s">
        <v>232</v>
      </c>
      <c r="D34" s="36" t="s">
        <v>246</v>
      </c>
      <c r="E34" s="36"/>
      <c r="F34" s="17">
        <f>F35+F48</f>
        <v>23292.5</v>
      </c>
      <c r="G34" s="93">
        <f>G35+G48</f>
        <v>24843.3</v>
      </c>
      <c r="H34" s="93"/>
      <c r="I34" s="17">
        <f>I35+I48</f>
        <v>25058.799999999999</v>
      </c>
    </row>
    <row r="35" spans="1:10" ht="51.75" thickBot="1">
      <c r="A35" s="15" t="s">
        <v>23</v>
      </c>
      <c r="B35" s="36" t="s">
        <v>228</v>
      </c>
      <c r="C35" s="36" t="s">
        <v>232</v>
      </c>
      <c r="D35" s="36" t="s">
        <v>247</v>
      </c>
      <c r="E35" s="36"/>
      <c r="F35" s="17">
        <f>F36</f>
        <v>1743.4</v>
      </c>
      <c r="G35" s="17">
        <f>G36</f>
        <v>1699.7</v>
      </c>
      <c r="H35" s="17">
        <f>H36</f>
        <v>0</v>
      </c>
      <c r="I35" s="17">
        <f>I36</f>
        <v>1699.7</v>
      </c>
    </row>
    <row r="36" spans="1:10" ht="66" customHeight="1" thickBot="1">
      <c r="A36" s="15" t="s">
        <v>575</v>
      </c>
      <c r="B36" s="36" t="s">
        <v>228</v>
      </c>
      <c r="C36" s="36" t="s">
        <v>232</v>
      </c>
      <c r="D36" s="36" t="s">
        <v>248</v>
      </c>
      <c r="E36" s="36"/>
      <c r="F36" s="17">
        <f>F37+F40+F42+F44+F46</f>
        <v>1743.4</v>
      </c>
      <c r="G36" s="17">
        <f>G37+G40+G42+G44+G46</f>
        <v>1699.7</v>
      </c>
      <c r="H36" s="17">
        <f>H37+H40+H42+H44+H46</f>
        <v>0</v>
      </c>
      <c r="I36" s="17">
        <f>I37+I40+I42+I44+I46</f>
        <v>1699.7</v>
      </c>
    </row>
    <row r="37" spans="1:10" ht="30.6" customHeight="1" thickBot="1">
      <c r="A37" s="15" t="s">
        <v>9</v>
      </c>
      <c r="B37" s="36" t="s">
        <v>228</v>
      </c>
      <c r="C37" s="36" t="s">
        <v>232</v>
      </c>
      <c r="D37" s="36" t="s">
        <v>249</v>
      </c>
      <c r="E37" s="36"/>
      <c r="F37" s="17">
        <f>F38+F39</f>
        <v>1261.3</v>
      </c>
      <c r="G37" s="93">
        <f>G38+G39</f>
        <v>1217.5999999999999</v>
      </c>
      <c r="H37" s="93"/>
      <c r="I37" s="17">
        <f>I38+I39</f>
        <v>1217.5999999999999</v>
      </c>
    </row>
    <row r="38" spans="1:10" ht="30.6" customHeight="1" thickBot="1">
      <c r="A38" s="15" t="s">
        <v>19</v>
      </c>
      <c r="B38" s="36" t="s">
        <v>228</v>
      </c>
      <c r="C38" s="36" t="s">
        <v>232</v>
      </c>
      <c r="D38" s="36" t="s">
        <v>249</v>
      </c>
      <c r="E38" s="36">
        <v>240</v>
      </c>
      <c r="F38" s="57">
        <v>1194.3</v>
      </c>
      <c r="G38" s="93">
        <v>1180.5999999999999</v>
      </c>
      <c r="H38" s="93"/>
      <c r="I38" s="17">
        <v>1180.5999999999999</v>
      </c>
    </row>
    <row r="39" spans="1:10" ht="25.9" customHeight="1" thickBot="1">
      <c r="A39" s="15" t="s">
        <v>24</v>
      </c>
      <c r="B39" s="36" t="s">
        <v>228</v>
      </c>
      <c r="C39" s="36" t="s">
        <v>232</v>
      </c>
      <c r="D39" s="36" t="s">
        <v>249</v>
      </c>
      <c r="E39" s="36">
        <v>850</v>
      </c>
      <c r="F39" s="17">
        <v>67</v>
      </c>
      <c r="G39" s="93" t="s">
        <v>238</v>
      </c>
      <c r="H39" s="93"/>
      <c r="I39" s="17">
        <v>37</v>
      </c>
    </row>
    <row r="40" spans="1:10" ht="131.25" customHeight="1" thickBot="1">
      <c r="A40" s="18" t="s">
        <v>582</v>
      </c>
      <c r="B40" s="36" t="s">
        <v>228</v>
      </c>
      <c r="C40" s="36" t="s">
        <v>232</v>
      </c>
      <c r="D40" s="36" t="s">
        <v>250</v>
      </c>
      <c r="E40" s="36"/>
      <c r="F40" s="17">
        <f>F41</f>
        <v>198.7</v>
      </c>
      <c r="G40" s="93">
        <f>G41</f>
        <v>198.7</v>
      </c>
      <c r="H40" s="93"/>
      <c r="I40" s="17">
        <f>I41</f>
        <v>198.7</v>
      </c>
    </row>
    <row r="41" spans="1:10" ht="42" customHeight="1" thickBot="1">
      <c r="A41" s="15" t="s">
        <v>19</v>
      </c>
      <c r="B41" s="36" t="s">
        <v>228</v>
      </c>
      <c r="C41" s="36" t="s">
        <v>232</v>
      </c>
      <c r="D41" s="36" t="s">
        <v>250</v>
      </c>
      <c r="E41" s="36">
        <v>240</v>
      </c>
      <c r="F41" s="17">
        <v>198.7</v>
      </c>
      <c r="G41" s="93">
        <v>198.7</v>
      </c>
      <c r="H41" s="93"/>
      <c r="I41" s="17">
        <v>198.7</v>
      </c>
    </row>
    <row r="42" spans="1:10" ht="134.25" customHeight="1" thickBot="1">
      <c r="A42" s="18" t="s">
        <v>25</v>
      </c>
      <c r="B42" s="36" t="s">
        <v>228</v>
      </c>
      <c r="C42" s="36" t="s">
        <v>232</v>
      </c>
      <c r="D42" s="36" t="s">
        <v>251</v>
      </c>
      <c r="E42" s="36"/>
      <c r="F42" s="17" t="str">
        <f>F43</f>
        <v>142,0</v>
      </c>
      <c r="G42" s="93" t="str">
        <f>G43</f>
        <v>142,0</v>
      </c>
      <c r="H42" s="93"/>
      <c r="I42" s="17">
        <f>I43</f>
        <v>142</v>
      </c>
    </row>
    <row r="43" spans="1:10" ht="39" thickBot="1">
      <c r="A43" s="15" t="s">
        <v>19</v>
      </c>
      <c r="B43" s="36" t="s">
        <v>228</v>
      </c>
      <c r="C43" s="36" t="s">
        <v>232</v>
      </c>
      <c r="D43" s="36" t="s">
        <v>251</v>
      </c>
      <c r="E43" s="36">
        <v>240</v>
      </c>
      <c r="F43" s="17" t="s">
        <v>239</v>
      </c>
      <c r="G43" s="93" t="s">
        <v>239</v>
      </c>
      <c r="H43" s="93"/>
      <c r="I43" s="17">
        <v>142</v>
      </c>
    </row>
    <row r="44" spans="1:10" ht="157.5" customHeight="1" thickBot="1">
      <c r="A44" s="19" t="s">
        <v>583</v>
      </c>
      <c r="B44" s="36" t="s">
        <v>228</v>
      </c>
      <c r="C44" s="36" t="s">
        <v>232</v>
      </c>
      <c r="D44" s="36" t="s">
        <v>252</v>
      </c>
      <c r="E44" s="36"/>
      <c r="F44" s="17">
        <v>4.7</v>
      </c>
      <c r="G44" s="17">
        <v>4.7</v>
      </c>
      <c r="H44" s="17"/>
      <c r="I44" s="17">
        <v>4.7</v>
      </c>
      <c r="J44" s="2"/>
    </row>
    <row r="45" spans="1:10" ht="39" thickBot="1">
      <c r="A45" s="15" t="s">
        <v>19</v>
      </c>
      <c r="B45" s="36" t="s">
        <v>228</v>
      </c>
      <c r="C45" s="36" t="s">
        <v>232</v>
      </c>
      <c r="D45" s="36" t="s">
        <v>252</v>
      </c>
      <c r="E45" s="36">
        <v>240</v>
      </c>
      <c r="F45" s="17">
        <v>4.7</v>
      </c>
      <c r="G45" s="93">
        <v>4.7</v>
      </c>
      <c r="H45" s="93"/>
      <c r="I45" s="17">
        <v>4.7</v>
      </c>
    </row>
    <row r="46" spans="1:10" ht="223.5" customHeight="1" thickBot="1">
      <c r="A46" s="20" t="s">
        <v>26</v>
      </c>
      <c r="B46" s="36" t="s">
        <v>228</v>
      </c>
      <c r="C46" s="36" t="s">
        <v>232</v>
      </c>
      <c r="D46" s="36" t="s">
        <v>253</v>
      </c>
      <c r="E46" s="36"/>
      <c r="F46" s="17">
        <f>F47</f>
        <v>136.69999999999999</v>
      </c>
      <c r="G46" s="93">
        <f>G47</f>
        <v>136.69999999999999</v>
      </c>
      <c r="H46" s="93"/>
      <c r="I46" s="17">
        <f>I47</f>
        <v>136.69999999999999</v>
      </c>
    </row>
    <row r="47" spans="1:10" ht="39" thickBot="1">
      <c r="A47" s="15" t="s">
        <v>19</v>
      </c>
      <c r="B47" s="36" t="s">
        <v>228</v>
      </c>
      <c r="C47" s="36" t="s">
        <v>232</v>
      </c>
      <c r="D47" s="36" t="s">
        <v>253</v>
      </c>
      <c r="E47" s="36">
        <v>240</v>
      </c>
      <c r="F47" s="17">
        <v>136.69999999999999</v>
      </c>
      <c r="G47" s="93">
        <v>136.69999999999999</v>
      </c>
      <c r="H47" s="93"/>
      <c r="I47" s="17">
        <v>136.69999999999999</v>
      </c>
    </row>
    <row r="48" spans="1:10" ht="51.75" thickBot="1">
      <c r="A48" s="15" t="s">
        <v>584</v>
      </c>
      <c r="B48" s="36" t="s">
        <v>228</v>
      </c>
      <c r="C48" s="36" t="s">
        <v>232</v>
      </c>
      <c r="D48" s="36" t="s">
        <v>254</v>
      </c>
      <c r="E48" s="36"/>
      <c r="F48" s="17">
        <f>F49</f>
        <v>21549.1</v>
      </c>
      <c r="G48" s="93">
        <f>G49</f>
        <v>23143.599999999999</v>
      </c>
      <c r="H48" s="93"/>
      <c r="I48" s="17">
        <f>I49</f>
        <v>23359.1</v>
      </c>
    </row>
    <row r="49" spans="1:12" ht="84.75" customHeight="1" thickBot="1">
      <c r="A49" s="15" t="s">
        <v>617</v>
      </c>
      <c r="B49" s="36" t="s">
        <v>228</v>
      </c>
      <c r="C49" s="36" t="s">
        <v>232</v>
      </c>
      <c r="D49" s="36" t="s">
        <v>255</v>
      </c>
      <c r="E49" s="36"/>
      <c r="F49" s="17">
        <f>F50+F52+F54+F56+F58+F60</f>
        <v>21549.1</v>
      </c>
      <c r="G49" s="93">
        <f>G50+G52+G54+G56+G58+G60</f>
        <v>23143.599999999999</v>
      </c>
      <c r="H49" s="93">
        <f>H50+H52+H54+H56+H58+H60</f>
        <v>0</v>
      </c>
      <c r="I49" s="17">
        <f>I50+I52+I54+I56+I58+I60</f>
        <v>23359.1</v>
      </c>
    </row>
    <row r="50" spans="1:12" ht="26.25" thickBot="1">
      <c r="A50" s="15" t="s">
        <v>9</v>
      </c>
      <c r="B50" s="36" t="s">
        <v>228</v>
      </c>
      <c r="C50" s="36" t="s">
        <v>232</v>
      </c>
      <c r="D50" s="36" t="s">
        <v>256</v>
      </c>
      <c r="E50" s="36"/>
      <c r="F50" s="21">
        <f>F51</f>
        <v>14739.9</v>
      </c>
      <c r="G50" s="99">
        <f>G51</f>
        <v>16134.9</v>
      </c>
      <c r="H50" s="99"/>
      <c r="I50" s="21">
        <f>I51</f>
        <v>16144.9</v>
      </c>
    </row>
    <row r="51" spans="1:12" ht="39" thickBot="1">
      <c r="A51" s="15" t="s">
        <v>11</v>
      </c>
      <c r="B51" s="36" t="s">
        <v>228</v>
      </c>
      <c r="C51" s="36" t="s">
        <v>232</v>
      </c>
      <c r="D51" s="36" t="s">
        <v>257</v>
      </c>
      <c r="E51" s="36">
        <v>120</v>
      </c>
      <c r="F51" s="21">
        <v>14739.9</v>
      </c>
      <c r="G51" s="99">
        <v>16134.9</v>
      </c>
      <c r="H51" s="99"/>
      <c r="I51" s="21">
        <v>16144.9</v>
      </c>
      <c r="L51" s="1"/>
    </row>
    <row r="52" spans="1:12" ht="51.75" thickBot="1">
      <c r="A52" s="15" t="s">
        <v>12</v>
      </c>
      <c r="B52" s="36" t="s">
        <v>228</v>
      </c>
      <c r="C52" s="36" t="s">
        <v>232</v>
      </c>
      <c r="D52" s="36" t="s">
        <v>258</v>
      </c>
      <c r="E52" s="36"/>
      <c r="F52" s="17">
        <f>F53</f>
        <v>5700</v>
      </c>
      <c r="G52" s="93">
        <f>G53</f>
        <v>5899.5</v>
      </c>
      <c r="H52" s="93">
        <f>H53</f>
        <v>0</v>
      </c>
      <c r="I52" s="17">
        <f>I53</f>
        <v>6105</v>
      </c>
    </row>
    <row r="53" spans="1:12" ht="39" thickBot="1">
      <c r="A53" s="15" t="s">
        <v>14</v>
      </c>
      <c r="B53" s="36" t="s">
        <v>228</v>
      </c>
      <c r="C53" s="36" t="s">
        <v>232</v>
      </c>
      <c r="D53" s="36" t="s">
        <v>258</v>
      </c>
      <c r="E53" s="36">
        <v>120</v>
      </c>
      <c r="F53" s="17">
        <v>5700</v>
      </c>
      <c r="G53" s="93">
        <v>5899.5</v>
      </c>
      <c r="H53" s="93"/>
      <c r="I53" s="17">
        <v>6105</v>
      </c>
    </row>
    <row r="54" spans="1:12" ht="144" customHeight="1" thickBot="1">
      <c r="A54" s="18" t="s">
        <v>585</v>
      </c>
      <c r="B54" s="36" t="s">
        <v>228</v>
      </c>
      <c r="C54" s="36" t="s">
        <v>232</v>
      </c>
      <c r="D54" s="36" t="s">
        <v>259</v>
      </c>
      <c r="E54" s="36"/>
      <c r="F54" s="17">
        <f>F55</f>
        <v>29.3</v>
      </c>
      <c r="G54" s="93">
        <f>G55</f>
        <v>29.3</v>
      </c>
      <c r="H54" s="93"/>
      <c r="I54" s="17">
        <f>I55</f>
        <v>29.3</v>
      </c>
    </row>
    <row r="55" spans="1:12" ht="39" thickBot="1">
      <c r="A55" s="15" t="s">
        <v>11</v>
      </c>
      <c r="B55" s="36" t="s">
        <v>228</v>
      </c>
      <c r="C55" s="36" t="s">
        <v>232</v>
      </c>
      <c r="D55" s="36" t="s">
        <v>259</v>
      </c>
      <c r="E55" s="36">
        <v>120</v>
      </c>
      <c r="F55" s="17">
        <v>29.3</v>
      </c>
      <c r="G55" s="93">
        <v>29.3</v>
      </c>
      <c r="H55" s="93"/>
      <c r="I55" s="17">
        <v>29.3</v>
      </c>
    </row>
    <row r="56" spans="1:12" ht="146.25" customHeight="1" thickBot="1">
      <c r="A56" s="18" t="s">
        <v>27</v>
      </c>
      <c r="B56" s="36" t="s">
        <v>228</v>
      </c>
      <c r="C56" s="36" t="s">
        <v>232</v>
      </c>
      <c r="D56" s="36" t="s">
        <v>260</v>
      </c>
      <c r="E56" s="36"/>
      <c r="F56" s="17">
        <f>F57</f>
        <v>678</v>
      </c>
      <c r="G56" s="93">
        <f>G57</f>
        <v>678</v>
      </c>
      <c r="H56" s="93"/>
      <c r="I56" s="17">
        <f>I57</f>
        <v>678</v>
      </c>
    </row>
    <row r="57" spans="1:12" ht="39" thickBot="1">
      <c r="A57" s="18" t="s">
        <v>11</v>
      </c>
      <c r="B57" s="36" t="s">
        <v>228</v>
      </c>
      <c r="C57" s="36" t="s">
        <v>232</v>
      </c>
      <c r="D57" s="36" t="s">
        <v>260</v>
      </c>
      <c r="E57" s="36">
        <v>120</v>
      </c>
      <c r="F57" s="17">
        <v>678</v>
      </c>
      <c r="G57" s="93">
        <v>678</v>
      </c>
      <c r="H57" s="93"/>
      <c r="I57" s="17">
        <v>678</v>
      </c>
    </row>
    <row r="58" spans="1:12" ht="159" customHeight="1" thickBot="1">
      <c r="A58" s="18" t="s">
        <v>583</v>
      </c>
      <c r="B58" s="36" t="s">
        <v>228</v>
      </c>
      <c r="C58" s="36" t="s">
        <v>232</v>
      </c>
      <c r="D58" s="36" t="s">
        <v>261</v>
      </c>
      <c r="E58" s="36"/>
      <c r="F58" s="17">
        <f>F59</f>
        <v>41.1</v>
      </c>
      <c r="G58" s="93">
        <f>G59</f>
        <v>41.1</v>
      </c>
      <c r="H58" s="93"/>
      <c r="I58" s="17">
        <f>I59</f>
        <v>41.1</v>
      </c>
    </row>
    <row r="59" spans="1:12" ht="39" thickBot="1">
      <c r="A59" s="18" t="s">
        <v>11</v>
      </c>
      <c r="B59" s="36" t="s">
        <v>228</v>
      </c>
      <c r="C59" s="36" t="s">
        <v>232</v>
      </c>
      <c r="D59" s="36" t="s">
        <v>261</v>
      </c>
      <c r="E59" s="36">
        <v>120</v>
      </c>
      <c r="F59" s="17">
        <v>41.1</v>
      </c>
      <c r="G59" s="93">
        <v>41.1</v>
      </c>
      <c r="H59" s="93"/>
      <c r="I59" s="17">
        <v>41.1</v>
      </c>
    </row>
    <row r="60" spans="1:12" ht="237.75" customHeight="1" thickBot="1">
      <c r="A60" s="20" t="s">
        <v>218</v>
      </c>
      <c r="B60" s="36" t="s">
        <v>228</v>
      </c>
      <c r="C60" s="36" t="s">
        <v>232</v>
      </c>
      <c r="D60" s="36" t="s">
        <v>262</v>
      </c>
      <c r="E60" s="36"/>
      <c r="F60" s="17">
        <f>F61</f>
        <v>360.8</v>
      </c>
      <c r="G60" s="93">
        <f>G61</f>
        <v>360.8</v>
      </c>
      <c r="H60" s="93"/>
      <c r="I60" s="17">
        <f>I61</f>
        <v>360.8</v>
      </c>
    </row>
    <row r="61" spans="1:12" ht="39" thickBot="1">
      <c r="A61" s="18" t="s">
        <v>11</v>
      </c>
      <c r="B61" s="36" t="s">
        <v>228</v>
      </c>
      <c r="C61" s="36" t="s">
        <v>232</v>
      </c>
      <c r="D61" s="36" t="s">
        <v>262</v>
      </c>
      <c r="E61" s="36">
        <v>120</v>
      </c>
      <c r="F61" s="17">
        <v>360.8</v>
      </c>
      <c r="G61" s="93">
        <v>360.8</v>
      </c>
      <c r="H61" s="93"/>
      <c r="I61" s="17">
        <v>360.8</v>
      </c>
    </row>
    <row r="62" spans="1:12" ht="66.75" customHeight="1" thickBot="1">
      <c r="A62" s="18" t="s">
        <v>359</v>
      </c>
      <c r="B62" s="36" t="s">
        <v>228</v>
      </c>
      <c r="C62" s="36" t="s">
        <v>232</v>
      </c>
      <c r="D62" s="36" t="s">
        <v>263</v>
      </c>
      <c r="E62" s="36"/>
      <c r="F62" s="17">
        <f>F63</f>
        <v>35.599999999999994</v>
      </c>
      <c r="G62" s="93">
        <f>G63</f>
        <v>35.5</v>
      </c>
      <c r="H62" s="93"/>
      <c r="I62" s="17">
        <f>I63</f>
        <v>35.5</v>
      </c>
    </row>
    <row r="63" spans="1:12" ht="122.25" customHeight="1" thickBot="1">
      <c r="A63" s="18" t="s">
        <v>28</v>
      </c>
      <c r="B63" s="36" t="s">
        <v>228</v>
      </c>
      <c r="C63" s="36" t="s">
        <v>232</v>
      </c>
      <c r="D63" s="36" t="s">
        <v>654</v>
      </c>
      <c r="E63" s="36"/>
      <c r="F63" s="17">
        <f>F64+F65</f>
        <v>35.599999999999994</v>
      </c>
      <c r="G63" s="17">
        <f>G64+G65</f>
        <v>35.5</v>
      </c>
      <c r="H63" s="17">
        <f>H64+H65</f>
        <v>0</v>
      </c>
      <c r="I63" s="17">
        <f>I64+I65</f>
        <v>35.5</v>
      </c>
    </row>
    <row r="64" spans="1:12" ht="39" thickBot="1">
      <c r="A64" s="18" t="s">
        <v>14</v>
      </c>
      <c r="B64" s="36" t="s">
        <v>228</v>
      </c>
      <c r="C64" s="36" t="s">
        <v>232</v>
      </c>
      <c r="D64" s="36" t="s">
        <v>654</v>
      </c>
      <c r="E64" s="36">
        <v>120</v>
      </c>
      <c r="F64" s="17">
        <v>9.1999999999999993</v>
      </c>
      <c r="G64" s="93">
        <v>9.1</v>
      </c>
      <c r="H64" s="93"/>
      <c r="I64" s="17">
        <v>9.1</v>
      </c>
    </row>
    <row r="65" spans="1:9" ht="39" thickBot="1">
      <c r="A65" s="18" t="s">
        <v>19</v>
      </c>
      <c r="B65" s="36" t="s">
        <v>228</v>
      </c>
      <c r="C65" s="36" t="s">
        <v>232</v>
      </c>
      <c r="D65" s="36" t="s">
        <v>654</v>
      </c>
      <c r="E65" s="36">
        <v>240</v>
      </c>
      <c r="F65" s="17">
        <v>26.4</v>
      </c>
      <c r="G65" s="93">
        <v>26.4</v>
      </c>
      <c r="H65" s="93"/>
      <c r="I65" s="17">
        <v>26.4</v>
      </c>
    </row>
    <row r="66" spans="1:9" ht="51.75" thickBot="1">
      <c r="A66" s="18" t="s">
        <v>509</v>
      </c>
      <c r="B66" s="36" t="s">
        <v>228</v>
      </c>
      <c r="C66" s="36" t="s">
        <v>232</v>
      </c>
      <c r="D66" s="36" t="s">
        <v>99</v>
      </c>
      <c r="E66" s="36"/>
      <c r="F66" s="17">
        <f t="shared" ref="F66:I67" si="1">F67</f>
        <v>9811.5000000000018</v>
      </c>
      <c r="G66" s="17">
        <f t="shared" si="1"/>
        <v>10027.6</v>
      </c>
      <c r="H66" s="17">
        <f t="shared" si="1"/>
        <v>7479.8</v>
      </c>
      <c r="I66" s="17">
        <f t="shared" si="1"/>
        <v>9400.6</v>
      </c>
    </row>
    <row r="67" spans="1:9" ht="64.5" thickBot="1">
      <c r="A67" s="18" t="s">
        <v>576</v>
      </c>
      <c r="B67" s="36" t="s">
        <v>228</v>
      </c>
      <c r="C67" s="36" t="s">
        <v>232</v>
      </c>
      <c r="D67" s="36" t="s">
        <v>264</v>
      </c>
      <c r="E67" s="36"/>
      <c r="F67" s="17">
        <f t="shared" si="1"/>
        <v>9811.5000000000018</v>
      </c>
      <c r="G67" s="17">
        <f t="shared" si="1"/>
        <v>10027.6</v>
      </c>
      <c r="H67" s="17">
        <f t="shared" si="1"/>
        <v>7479.8</v>
      </c>
      <c r="I67" s="17">
        <f t="shared" si="1"/>
        <v>9400.6</v>
      </c>
    </row>
    <row r="68" spans="1:9" ht="44.45" customHeight="1" thickBot="1">
      <c r="A68" s="18" t="s">
        <v>577</v>
      </c>
      <c r="B68" s="36" t="s">
        <v>228</v>
      </c>
      <c r="C68" s="36" t="s">
        <v>232</v>
      </c>
      <c r="D68" s="36" t="s">
        <v>436</v>
      </c>
      <c r="E68" s="36"/>
      <c r="F68" s="17">
        <f>F69+F74</f>
        <v>9811.5000000000018</v>
      </c>
      <c r="G68" s="17">
        <f>G69+G74</f>
        <v>10027.6</v>
      </c>
      <c r="H68" s="17">
        <f>H69+H74</f>
        <v>7479.8</v>
      </c>
      <c r="I68" s="17">
        <f>I69+I74</f>
        <v>9400.6</v>
      </c>
    </row>
    <row r="69" spans="1:9" ht="31.15" customHeight="1" thickBot="1">
      <c r="A69" s="28" t="s">
        <v>9</v>
      </c>
      <c r="B69" s="36" t="s">
        <v>228</v>
      </c>
      <c r="C69" s="36" t="s">
        <v>232</v>
      </c>
      <c r="D69" s="36" t="s">
        <v>437</v>
      </c>
      <c r="E69" s="36"/>
      <c r="F69" s="17">
        <f>F70+F71+F72+F73</f>
        <v>6770.1000000000013</v>
      </c>
      <c r="G69" s="57">
        <f t="shared" ref="G69:I69" si="2">G70+G71+G72+G73</f>
        <v>6879.8</v>
      </c>
      <c r="H69" s="57">
        <f t="shared" si="2"/>
        <v>7479.8</v>
      </c>
      <c r="I69" s="57">
        <f t="shared" si="2"/>
        <v>6143.7</v>
      </c>
    </row>
    <row r="70" spans="1:9" ht="39" thickBot="1">
      <c r="A70" s="18" t="s">
        <v>14</v>
      </c>
      <c r="B70" s="36" t="s">
        <v>228</v>
      </c>
      <c r="C70" s="36" t="s">
        <v>232</v>
      </c>
      <c r="D70" s="36" t="s">
        <v>437</v>
      </c>
      <c r="E70" s="36" t="s">
        <v>265</v>
      </c>
      <c r="F70" s="17">
        <v>4590.3</v>
      </c>
      <c r="G70" s="17">
        <v>4758.6000000000004</v>
      </c>
      <c r="H70" s="17">
        <v>4758.6000000000004</v>
      </c>
      <c r="I70" s="17">
        <v>4758.6000000000004</v>
      </c>
    </row>
    <row r="71" spans="1:9" ht="39" thickBot="1">
      <c r="A71" s="18" t="s">
        <v>19</v>
      </c>
      <c r="B71" s="36" t="s">
        <v>228</v>
      </c>
      <c r="C71" s="36" t="s">
        <v>232</v>
      </c>
      <c r="D71" s="36" t="s">
        <v>437</v>
      </c>
      <c r="E71" s="36" t="s">
        <v>266</v>
      </c>
      <c r="F71" s="17">
        <v>2153.4</v>
      </c>
      <c r="G71" s="17">
        <v>2100</v>
      </c>
      <c r="H71" s="17">
        <v>2700</v>
      </c>
      <c r="I71" s="17">
        <v>1363.9</v>
      </c>
    </row>
    <row r="72" spans="1:9" ht="26.25" customHeight="1" thickBot="1">
      <c r="A72" s="18" t="s">
        <v>176</v>
      </c>
      <c r="B72" s="56" t="s">
        <v>228</v>
      </c>
      <c r="C72" s="56" t="s">
        <v>232</v>
      </c>
      <c r="D72" s="56" t="s">
        <v>437</v>
      </c>
      <c r="E72" s="56" t="s">
        <v>657</v>
      </c>
      <c r="F72" s="57">
        <v>1.8</v>
      </c>
      <c r="G72" s="57">
        <v>0</v>
      </c>
      <c r="H72" s="57"/>
      <c r="I72" s="57">
        <v>0</v>
      </c>
    </row>
    <row r="73" spans="1:9" ht="18" customHeight="1" thickBot="1">
      <c r="A73" s="18" t="s">
        <v>24</v>
      </c>
      <c r="B73" s="36" t="s">
        <v>228</v>
      </c>
      <c r="C73" s="36" t="s">
        <v>232</v>
      </c>
      <c r="D73" s="36" t="s">
        <v>437</v>
      </c>
      <c r="E73" s="36" t="s">
        <v>445</v>
      </c>
      <c r="F73" s="17">
        <v>24.6</v>
      </c>
      <c r="G73" s="17">
        <v>21.2</v>
      </c>
      <c r="H73" s="17">
        <v>21.2</v>
      </c>
      <c r="I73" s="17">
        <v>21.2</v>
      </c>
    </row>
    <row r="74" spans="1:9" ht="51.75" thickBot="1">
      <c r="A74" s="18" t="s">
        <v>12</v>
      </c>
      <c r="B74" s="36" t="s">
        <v>228</v>
      </c>
      <c r="C74" s="36" t="s">
        <v>232</v>
      </c>
      <c r="D74" s="36" t="s">
        <v>441</v>
      </c>
      <c r="E74" s="36"/>
      <c r="F74" s="17">
        <f>F75</f>
        <v>3041.4</v>
      </c>
      <c r="G74" s="17">
        <f>G75</f>
        <v>3147.8</v>
      </c>
      <c r="H74" s="17">
        <f>H75</f>
        <v>0</v>
      </c>
      <c r="I74" s="17">
        <f>I75</f>
        <v>3256.9</v>
      </c>
    </row>
    <row r="75" spans="1:9" ht="39" thickBot="1">
      <c r="A75" s="18" t="s">
        <v>14</v>
      </c>
      <c r="B75" s="36" t="s">
        <v>228</v>
      </c>
      <c r="C75" s="36" t="s">
        <v>232</v>
      </c>
      <c r="D75" s="36" t="s">
        <v>441</v>
      </c>
      <c r="E75" s="36" t="s">
        <v>265</v>
      </c>
      <c r="F75" s="17">
        <v>3041.4</v>
      </c>
      <c r="G75" s="17">
        <v>3147.8</v>
      </c>
      <c r="H75" s="17"/>
      <c r="I75" s="17">
        <v>3256.9</v>
      </c>
    </row>
    <row r="76" spans="1:9" ht="15.75" thickBot="1">
      <c r="A76" s="22" t="s">
        <v>428</v>
      </c>
      <c r="B76" s="39" t="s">
        <v>228</v>
      </c>
      <c r="C76" s="39" t="s">
        <v>233</v>
      </c>
      <c r="D76" s="36"/>
      <c r="E76" s="36"/>
      <c r="F76" s="37">
        <f>F77</f>
        <v>0.4</v>
      </c>
      <c r="G76" s="94">
        <f>G77</f>
        <v>0.5</v>
      </c>
      <c r="H76" s="94"/>
      <c r="I76" s="37">
        <f>I77</f>
        <v>0.4</v>
      </c>
    </row>
    <row r="77" spans="1:9" ht="64.5" thickBot="1">
      <c r="A77" s="18" t="s">
        <v>29</v>
      </c>
      <c r="B77" s="36" t="s">
        <v>228</v>
      </c>
      <c r="C77" s="36" t="s">
        <v>233</v>
      </c>
      <c r="D77" s="36" t="s">
        <v>30</v>
      </c>
      <c r="E77" s="36"/>
      <c r="F77" s="17">
        <v>0.4</v>
      </c>
      <c r="G77" s="93">
        <v>0.5</v>
      </c>
      <c r="H77" s="93"/>
      <c r="I77" s="17">
        <v>0.4</v>
      </c>
    </row>
    <row r="78" spans="1:9" ht="39" thickBot="1">
      <c r="A78" s="18" t="s">
        <v>19</v>
      </c>
      <c r="B78" s="36" t="s">
        <v>228</v>
      </c>
      <c r="C78" s="36" t="s">
        <v>233</v>
      </c>
      <c r="D78" s="36" t="s">
        <v>30</v>
      </c>
      <c r="E78" s="36" t="s">
        <v>266</v>
      </c>
      <c r="F78" s="17">
        <v>0.4</v>
      </c>
      <c r="G78" s="93">
        <v>0.5</v>
      </c>
      <c r="H78" s="93"/>
      <c r="I78" s="17">
        <v>0.4</v>
      </c>
    </row>
    <row r="79" spans="1:9" ht="65.25" customHeight="1" thickBot="1">
      <c r="A79" s="23" t="s">
        <v>31</v>
      </c>
      <c r="B79" s="39" t="s">
        <v>228</v>
      </c>
      <c r="C79" s="39" t="s">
        <v>234</v>
      </c>
      <c r="D79" s="39"/>
      <c r="E79" s="39"/>
      <c r="F79" s="37">
        <f>F80+F89</f>
        <v>8611.5999999999985</v>
      </c>
      <c r="G79" s="50">
        <f t="shared" ref="G79:I79" si="3">G80+G89</f>
        <v>9069.5999999999985</v>
      </c>
      <c r="H79" s="50">
        <f t="shared" si="3"/>
        <v>0</v>
      </c>
      <c r="I79" s="50">
        <f t="shared" si="3"/>
        <v>9001.1</v>
      </c>
    </row>
    <row r="80" spans="1:9" ht="54" customHeight="1" thickBot="1">
      <c r="A80" s="18" t="s">
        <v>267</v>
      </c>
      <c r="B80" s="36" t="s">
        <v>228</v>
      </c>
      <c r="C80" s="36" t="s">
        <v>234</v>
      </c>
      <c r="D80" s="36" t="s">
        <v>268</v>
      </c>
      <c r="E80" s="36"/>
      <c r="F80" s="17">
        <f>F81</f>
        <v>7205.4</v>
      </c>
      <c r="G80" s="93">
        <f>G81</f>
        <v>7594.9</v>
      </c>
      <c r="H80" s="93"/>
      <c r="I80" s="17">
        <f>I81</f>
        <v>7517.5</v>
      </c>
    </row>
    <row r="81" spans="1:9" ht="79.5" customHeight="1" thickBot="1">
      <c r="A81" s="18" t="s">
        <v>470</v>
      </c>
      <c r="B81" s="36" t="s">
        <v>228</v>
      </c>
      <c r="C81" s="36" t="s">
        <v>234</v>
      </c>
      <c r="D81" s="36" t="s">
        <v>269</v>
      </c>
      <c r="E81" s="36"/>
      <c r="F81" s="17">
        <f>F82</f>
        <v>7205.4</v>
      </c>
      <c r="G81" s="49">
        <f t="shared" ref="G81:I81" si="4">G82</f>
        <v>7594.9</v>
      </c>
      <c r="H81" s="49">
        <f t="shared" si="4"/>
        <v>0</v>
      </c>
      <c r="I81" s="49">
        <f t="shared" si="4"/>
        <v>7517.5</v>
      </c>
    </row>
    <row r="82" spans="1:9" ht="58.5" customHeight="1" thickBot="1">
      <c r="A82" s="18" t="s">
        <v>32</v>
      </c>
      <c r="B82" s="36" t="s">
        <v>228</v>
      </c>
      <c r="C82" s="36" t="s">
        <v>234</v>
      </c>
      <c r="D82" s="36" t="s">
        <v>270</v>
      </c>
      <c r="E82" s="36"/>
      <c r="F82" s="17">
        <f>F83+F87</f>
        <v>7205.4</v>
      </c>
      <c r="G82" s="49">
        <f t="shared" ref="G82:I82" si="5">G83+G87</f>
        <v>7594.9</v>
      </c>
      <c r="H82" s="49">
        <f t="shared" si="5"/>
        <v>0</v>
      </c>
      <c r="I82" s="49">
        <f t="shared" si="5"/>
        <v>7517.5</v>
      </c>
    </row>
    <row r="83" spans="1:9" ht="26.25" thickBot="1">
      <c r="A83" s="18" t="s">
        <v>5</v>
      </c>
      <c r="B83" s="36" t="s">
        <v>228</v>
      </c>
      <c r="C83" s="36" t="s">
        <v>234</v>
      </c>
      <c r="D83" s="36" t="s">
        <v>271</v>
      </c>
      <c r="E83" s="36"/>
      <c r="F83" s="17">
        <f>F84+F85+F86</f>
        <v>5827.2</v>
      </c>
      <c r="G83" s="49">
        <f t="shared" ref="G83:I83" si="6">G84+G85</f>
        <v>6168.5</v>
      </c>
      <c r="H83" s="49">
        <f t="shared" si="6"/>
        <v>0</v>
      </c>
      <c r="I83" s="49">
        <f t="shared" si="6"/>
        <v>6042.2</v>
      </c>
    </row>
    <row r="84" spans="1:9" ht="39" thickBot="1">
      <c r="A84" s="18" t="s">
        <v>33</v>
      </c>
      <c r="B84" s="36" t="s">
        <v>228</v>
      </c>
      <c r="C84" s="36" t="s">
        <v>234</v>
      </c>
      <c r="D84" s="36" t="s">
        <v>271</v>
      </c>
      <c r="E84" s="36">
        <v>120</v>
      </c>
      <c r="F84" s="17">
        <v>5094.2</v>
      </c>
      <c r="G84" s="93">
        <v>5368.5</v>
      </c>
      <c r="H84" s="93"/>
      <c r="I84" s="17">
        <v>5368.5</v>
      </c>
    </row>
    <row r="85" spans="1:9" ht="39" thickBot="1">
      <c r="A85" s="18" t="s">
        <v>19</v>
      </c>
      <c r="B85" s="36" t="s">
        <v>228</v>
      </c>
      <c r="C85" s="36" t="s">
        <v>234</v>
      </c>
      <c r="D85" s="36" t="s">
        <v>271</v>
      </c>
      <c r="E85" s="36">
        <v>240</v>
      </c>
      <c r="F85" s="48">
        <v>732</v>
      </c>
      <c r="G85" s="93">
        <v>800</v>
      </c>
      <c r="H85" s="93"/>
      <c r="I85" s="17">
        <v>673.7</v>
      </c>
    </row>
    <row r="86" spans="1:9" ht="26.25" thickBot="1">
      <c r="A86" s="18" t="s">
        <v>24</v>
      </c>
      <c r="B86" s="56" t="s">
        <v>228</v>
      </c>
      <c r="C86" s="56" t="s">
        <v>234</v>
      </c>
      <c r="D86" s="56" t="s">
        <v>271</v>
      </c>
      <c r="E86" s="56" t="s">
        <v>445</v>
      </c>
      <c r="F86" s="58">
        <v>1</v>
      </c>
      <c r="G86" s="57">
        <v>0</v>
      </c>
      <c r="H86" s="57"/>
      <c r="I86" s="57">
        <v>0</v>
      </c>
    </row>
    <row r="87" spans="1:9" ht="51.75" thickBot="1">
      <c r="A87" s="18" t="s">
        <v>12</v>
      </c>
      <c r="B87" s="36" t="s">
        <v>228</v>
      </c>
      <c r="C87" s="36" t="s">
        <v>234</v>
      </c>
      <c r="D87" s="36" t="s">
        <v>272</v>
      </c>
      <c r="E87" s="36"/>
      <c r="F87" s="17">
        <f>F88</f>
        <v>1378.2</v>
      </c>
      <c r="G87" s="93">
        <f>G88</f>
        <v>1426.4</v>
      </c>
      <c r="H87" s="93"/>
      <c r="I87" s="17">
        <f>I88</f>
        <v>1475.3</v>
      </c>
    </row>
    <row r="88" spans="1:9" ht="39" thickBot="1">
      <c r="A88" s="18" t="s">
        <v>33</v>
      </c>
      <c r="B88" s="36" t="s">
        <v>228</v>
      </c>
      <c r="C88" s="36" t="s">
        <v>234</v>
      </c>
      <c r="D88" s="36" t="s">
        <v>272</v>
      </c>
      <c r="E88" s="36">
        <v>120</v>
      </c>
      <c r="F88" s="17">
        <v>1378.2</v>
      </c>
      <c r="G88" s="93">
        <v>1426.4</v>
      </c>
      <c r="H88" s="93"/>
      <c r="I88" s="17">
        <v>1475.3</v>
      </c>
    </row>
    <row r="89" spans="1:9" ht="42" customHeight="1" thickBot="1">
      <c r="A89" s="18" t="s">
        <v>431</v>
      </c>
      <c r="B89" s="36" t="s">
        <v>228</v>
      </c>
      <c r="C89" s="36" t="s">
        <v>234</v>
      </c>
      <c r="D89" s="36" t="s">
        <v>34</v>
      </c>
      <c r="E89" s="36"/>
      <c r="F89" s="17">
        <f>F90+F93</f>
        <v>1406.1999999999998</v>
      </c>
      <c r="G89" s="17">
        <f>G90+G93</f>
        <v>1474.6999999999998</v>
      </c>
      <c r="H89" s="17">
        <f>H90+H93</f>
        <v>0</v>
      </c>
      <c r="I89" s="17">
        <f>I90+I93</f>
        <v>1483.6</v>
      </c>
    </row>
    <row r="90" spans="1:9" ht="27.75" customHeight="1" thickBot="1">
      <c r="A90" s="18" t="s">
        <v>9</v>
      </c>
      <c r="B90" s="36" t="s">
        <v>228</v>
      </c>
      <c r="C90" s="36" t="s">
        <v>234</v>
      </c>
      <c r="D90" s="36" t="s">
        <v>35</v>
      </c>
      <c r="E90" s="36"/>
      <c r="F90" s="17">
        <f>F91+F92</f>
        <v>1134.5999999999999</v>
      </c>
      <c r="G90" s="17">
        <f>G91+G92</f>
        <v>1193.5999999999999</v>
      </c>
      <c r="H90" s="17">
        <f>H91+H92</f>
        <v>0</v>
      </c>
      <c r="I90" s="17">
        <f>I91+I92</f>
        <v>1193.5999999999999</v>
      </c>
    </row>
    <row r="91" spans="1:9" ht="39" thickBot="1">
      <c r="A91" s="18" t="s">
        <v>11</v>
      </c>
      <c r="B91" s="36" t="s">
        <v>228</v>
      </c>
      <c r="C91" s="36" t="s">
        <v>234</v>
      </c>
      <c r="D91" s="36" t="s">
        <v>35</v>
      </c>
      <c r="E91" s="36" t="s">
        <v>265</v>
      </c>
      <c r="F91" s="17">
        <v>1021</v>
      </c>
      <c r="G91" s="93">
        <v>1080</v>
      </c>
      <c r="H91" s="93"/>
      <c r="I91" s="17">
        <v>1080</v>
      </c>
    </row>
    <row r="92" spans="1:9" ht="39" thickBot="1">
      <c r="A92" s="18" t="s">
        <v>19</v>
      </c>
      <c r="B92" s="36" t="s">
        <v>228</v>
      </c>
      <c r="C92" s="36" t="s">
        <v>234</v>
      </c>
      <c r="D92" s="36" t="s">
        <v>36</v>
      </c>
      <c r="E92" s="36">
        <v>240</v>
      </c>
      <c r="F92" s="17">
        <v>113.6</v>
      </c>
      <c r="G92" s="93">
        <v>113.6</v>
      </c>
      <c r="H92" s="93"/>
      <c r="I92" s="17">
        <v>113.6</v>
      </c>
    </row>
    <row r="93" spans="1:9" ht="51.75" thickBot="1">
      <c r="A93" s="18" t="s">
        <v>12</v>
      </c>
      <c r="B93" s="36" t="s">
        <v>228</v>
      </c>
      <c r="C93" s="36" t="s">
        <v>234</v>
      </c>
      <c r="D93" s="36" t="s">
        <v>37</v>
      </c>
      <c r="E93" s="36"/>
      <c r="F93" s="17">
        <f>F94</f>
        <v>271.60000000000002</v>
      </c>
      <c r="G93" s="93">
        <f>G94</f>
        <v>281.10000000000002</v>
      </c>
      <c r="H93" s="93"/>
      <c r="I93" s="17">
        <f>I94</f>
        <v>290</v>
      </c>
    </row>
    <row r="94" spans="1:9" ht="39" thickBot="1">
      <c r="A94" s="18" t="s">
        <v>11</v>
      </c>
      <c r="B94" s="36" t="s">
        <v>228</v>
      </c>
      <c r="C94" s="36" t="s">
        <v>234</v>
      </c>
      <c r="D94" s="36" t="s">
        <v>37</v>
      </c>
      <c r="E94" s="36">
        <v>120</v>
      </c>
      <c r="F94" s="17">
        <v>271.60000000000002</v>
      </c>
      <c r="G94" s="93">
        <v>281.10000000000002</v>
      </c>
      <c r="H94" s="93"/>
      <c r="I94" s="17">
        <v>290</v>
      </c>
    </row>
    <row r="95" spans="1:9" ht="15.75" thickBot="1">
      <c r="A95" s="22" t="s">
        <v>38</v>
      </c>
      <c r="B95" s="39" t="s">
        <v>228</v>
      </c>
      <c r="C95" s="39">
        <v>11</v>
      </c>
      <c r="D95" s="39"/>
      <c r="E95" s="39"/>
      <c r="F95" s="37">
        <f t="shared" ref="F95:G97" si="7">F96</f>
        <v>50</v>
      </c>
      <c r="G95" s="94">
        <f t="shared" si="7"/>
        <v>50</v>
      </c>
      <c r="H95" s="94"/>
      <c r="I95" s="37">
        <f>I96</f>
        <v>50</v>
      </c>
    </row>
    <row r="96" spans="1:9" ht="15.75" thickBot="1">
      <c r="A96" s="18" t="s">
        <v>38</v>
      </c>
      <c r="B96" s="36" t="s">
        <v>228</v>
      </c>
      <c r="C96" s="36">
        <v>11</v>
      </c>
      <c r="D96" s="36" t="s">
        <v>39</v>
      </c>
      <c r="E96" s="36"/>
      <c r="F96" s="17">
        <f t="shared" si="7"/>
        <v>50</v>
      </c>
      <c r="G96" s="93">
        <f t="shared" si="7"/>
        <v>50</v>
      </c>
      <c r="H96" s="93"/>
      <c r="I96" s="17">
        <f>I97</f>
        <v>50</v>
      </c>
    </row>
    <row r="97" spans="1:9" ht="26.25" thickBot="1">
      <c r="A97" s="18" t="s">
        <v>40</v>
      </c>
      <c r="B97" s="36" t="s">
        <v>228</v>
      </c>
      <c r="C97" s="36">
        <v>11</v>
      </c>
      <c r="D97" s="36" t="s">
        <v>41</v>
      </c>
      <c r="E97" s="36"/>
      <c r="F97" s="17">
        <f t="shared" si="7"/>
        <v>50</v>
      </c>
      <c r="G97" s="93">
        <f t="shared" si="7"/>
        <v>50</v>
      </c>
      <c r="H97" s="93"/>
      <c r="I97" s="17">
        <f>I98</f>
        <v>50</v>
      </c>
    </row>
    <row r="98" spans="1:9" ht="15.75" thickBot="1">
      <c r="A98" s="18" t="s">
        <v>42</v>
      </c>
      <c r="B98" s="36" t="s">
        <v>228</v>
      </c>
      <c r="C98" s="36" t="s">
        <v>495</v>
      </c>
      <c r="D98" s="36" t="s">
        <v>41</v>
      </c>
      <c r="E98" s="36">
        <v>870</v>
      </c>
      <c r="F98" s="17">
        <v>50</v>
      </c>
      <c r="G98" s="17">
        <v>50</v>
      </c>
      <c r="H98" s="17"/>
      <c r="I98" s="17">
        <v>50</v>
      </c>
    </row>
    <row r="99" spans="1:9" ht="26.25" thickBot="1">
      <c r="A99" s="22" t="s">
        <v>43</v>
      </c>
      <c r="B99" s="39" t="s">
        <v>228</v>
      </c>
      <c r="C99" s="39">
        <v>13</v>
      </c>
      <c r="D99" s="39"/>
      <c r="E99" s="39"/>
      <c r="F99" s="37">
        <f>F100+F131+F121+F136+F157</f>
        <v>32963.1</v>
      </c>
      <c r="G99" s="94">
        <f>G100+G131+G121+G136+G157</f>
        <v>32205</v>
      </c>
      <c r="H99" s="94"/>
      <c r="I99" s="37">
        <f>I100+I131+I121+I136+I157</f>
        <v>30216.799999999999</v>
      </c>
    </row>
    <row r="100" spans="1:9" ht="66.75" customHeight="1" thickBot="1">
      <c r="A100" s="18" t="s">
        <v>245</v>
      </c>
      <c r="B100" s="36" t="s">
        <v>228</v>
      </c>
      <c r="C100" s="36">
        <v>13</v>
      </c>
      <c r="D100" s="36" t="s">
        <v>246</v>
      </c>
      <c r="E100" s="36"/>
      <c r="F100" s="17">
        <f>F101+F105+F113</f>
        <v>20659.3</v>
      </c>
      <c r="G100" s="93">
        <f>G101+G105+G113</f>
        <v>20447.5</v>
      </c>
      <c r="H100" s="93"/>
      <c r="I100" s="17">
        <f>I101+I105+I113</f>
        <v>19450.3</v>
      </c>
    </row>
    <row r="101" spans="1:9" ht="55.5" customHeight="1" thickBot="1">
      <c r="A101" s="18" t="s">
        <v>566</v>
      </c>
      <c r="B101" s="36" t="s">
        <v>228</v>
      </c>
      <c r="C101" s="36">
        <v>13</v>
      </c>
      <c r="D101" s="36" t="s">
        <v>254</v>
      </c>
      <c r="E101" s="36"/>
      <c r="F101" s="24">
        <f t="shared" ref="F101:I102" si="8">F102</f>
        <v>30</v>
      </c>
      <c r="G101" s="24">
        <f t="shared" si="8"/>
        <v>30</v>
      </c>
      <c r="H101" s="24" t="str">
        <f t="shared" si="8"/>
        <v>50,2</v>
      </c>
      <c r="I101" s="24">
        <f t="shared" si="8"/>
        <v>30</v>
      </c>
    </row>
    <row r="102" spans="1:9" ht="81.75" customHeight="1" thickBot="1">
      <c r="A102" s="18" t="s">
        <v>567</v>
      </c>
      <c r="B102" s="36" t="s">
        <v>228</v>
      </c>
      <c r="C102" s="36">
        <v>13</v>
      </c>
      <c r="D102" s="36" t="s">
        <v>255</v>
      </c>
      <c r="E102" s="36"/>
      <c r="F102" s="17">
        <f t="shared" si="8"/>
        <v>30</v>
      </c>
      <c r="G102" s="17">
        <f t="shared" si="8"/>
        <v>30</v>
      </c>
      <c r="H102" s="17" t="str">
        <f t="shared" si="8"/>
        <v>50,2</v>
      </c>
      <c r="I102" s="17">
        <f t="shared" si="8"/>
        <v>30</v>
      </c>
    </row>
    <row r="103" spans="1:9" ht="41.25" customHeight="1" thickBot="1">
      <c r="A103" s="18" t="s">
        <v>586</v>
      </c>
      <c r="B103" s="36" t="s">
        <v>228</v>
      </c>
      <c r="C103" s="36">
        <v>13</v>
      </c>
      <c r="D103" s="36" t="s">
        <v>273</v>
      </c>
      <c r="E103" s="36"/>
      <c r="F103" s="17">
        <f>F104</f>
        <v>30</v>
      </c>
      <c r="G103" s="17">
        <f>G104</f>
        <v>30</v>
      </c>
      <c r="H103" s="17" t="s">
        <v>496</v>
      </c>
      <c r="I103" s="17">
        <f>I104</f>
        <v>30</v>
      </c>
    </row>
    <row r="104" spans="1:9" ht="40.5" customHeight="1" thickBot="1">
      <c r="A104" s="18" t="s">
        <v>50</v>
      </c>
      <c r="B104" s="36" t="s">
        <v>228</v>
      </c>
      <c r="C104" s="36">
        <v>13</v>
      </c>
      <c r="D104" s="36" t="s">
        <v>273</v>
      </c>
      <c r="E104" s="36" t="s">
        <v>266</v>
      </c>
      <c r="F104" s="17">
        <v>30</v>
      </c>
      <c r="G104" s="93">
        <v>30</v>
      </c>
      <c r="H104" s="93"/>
      <c r="I104" s="17">
        <v>30</v>
      </c>
    </row>
    <row r="105" spans="1:9" ht="69" customHeight="1" thickBot="1">
      <c r="A105" s="18" t="s">
        <v>51</v>
      </c>
      <c r="B105" s="36" t="s">
        <v>228</v>
      </c>
      <c r="C105" s="36">
        <v>13</v>
      </c>
      <c r="D105" s="36" t="s">
        <v>274</v>
      </c>
      <c r="E105" s="36"/>
      <c r="F105" s="17">
        <f>F106</f>
        <v>2233</v>
      </c>
      <c r="G105" s="93">
        <f>G106</f>
        <v>1985.8999999999999</v>
      </c>
      <c r="H105" s="93"/>
      <c r="I105" s="17">
        <f>I106</f>
        <v>1988.7</v>
      </c>
    </row>
    <row r="106" spans="1:9" ht="41.25" customHeight="1" thickBot="1">
      <c r="A106" s="18" t="s">
        <v>52</v>
      </c>
      <c r="B106" s="36" t="s">
        <v>228</v>
      </c>
      <c r="C106" s="36">
        <v>13</v>
      </c>
      <c r="D106" s="36" t="s">
        <v>275</v>
      </c>
      <c r="E106" s="36"/>
      <c r="F106" s="17">
        <f>F107+F109+F111</f>
        <v>2233</v>
      </c>
      <c r="G106" s="17">
        <f>G107+G109+G111</f>
        <v>1985.8999999999999</v>
      </c>
      <c r="H106" s="17">
        <f>H107+H109+H111</f>
        <v>0</v>
      </c>
      <c r="I106" s="17">
        <f>I107+I109+I111</f>
        <v>1988.7</v>
      </c>
    </row>
    <row r="107" spans="1:9" ht="57" customHeight="1" thickBot="1">
      <c r="A107" s="18" t="s">
        <v>12</v>
      </c>
      <c r="B107" s="36" t="s">
        <v>228</v>
      </c>
      <c r="C107" s="36" t="s">
        <v>442</v>
      </c>
      <c r="D107" s="36" t="s">
        <v>279</v>
      </c>
      <c r="E107" s="36"/>
      <c r="F107" s="17">
        <f>F108</f>
        <v>105.9</v>
      </c>
      <c r="G107" s="17">
        <f>G108</f>
        <v>109.6</v>
      </c>
      <c r="H107" s="17"/>
      <c r="I107" s="17">
        <f>I108</f>
        <v>112.4</v>
      </c>
    </row>
    <row r="108" spans="1:9" ht="15.75" thickBot="1">
      <c r="A108" s="18" t="s">
        <v>54</v>
      </c>
      <c r="B108" s="36" t="s">
        <v>228</v>
      </c>
      <c r="C108" s="36" t="s">
        <v>442</v>
      </c>
      <c r="D108" s="36" t="s">
        <v>279</v>
      </c>
      <c r="E108" s="36" t="s">
        <v>429</v>
      </c>
      <c r="F108" s="17">
        <v>105.9</v>
      </c>
      <c r="G108" s="17">
        <v>109.6</v>
      </c>
      <c r="H108" s="17"/>
      <c r="I108" s="17">
        <v>112.4</v>
      </c>
    </row>
    <row r="109" spans="1:9" ht="147" customHeight="1" thickBot="1">
      <c r="A109" s="18" t="s">
        <v>53</v>
      </c>
      <c r="B109" s="36" t="s">
        <v>228</v>
      </c>
      <c r="C109" s="36">
        <v>13</v>
      </c>
      <c r="D109" s="36" t="s">
        <v>276</v>
      </c>
      <c r="E109" s="36"/>
      <c r="F109" s="17">
        <f>F110</f>
        <v>1508.8</v>
      </c>
      <c r="G109" s="93">
        <f>G110</f>
        <v>1258</v>
      </c>
      <c r="H109" s="93"/>
      <c r="I109" s="17">
        <f>I110</f>
        <v>1258</v>
      </c>
    </row>
    <row r="110" spans="1:9" ht="15.75" thickBot="1">
      <c r="A110" s="18" t="s">
        <v>54</v>
      </c>
      <c r="B110" s="36" t="s">
        <v>228</v>
      </c>
      <c r="C110" s="36">
        <v>13</v>
      </c>
      <c r="D110" s="36" t="s">
        <v>276</v>
      </c>
      <c r="E110" s="36" t="s">
        <v>429</v>
      </c>
      <c r="F110" s="17">
        <v>1508.8</v>
      </c>
      <c r="G110" s="93">
        <v>1258</v>
      </c>
      <c r="H110" s="93"/>
      <c r="I110" s="17">
        <v>1258</v>
      </c>
    </row>
    <row r="111" spans="1:9" ht="54.75" customHeight="1" thickBot="1">
      <c r="A111" s="18" t="s">
        <v>618</v>
      </c>
      <c r="B111" s="36" t="s">
        <v>228</v>
      </c>
      <c r="C111" s="36">
        <v>13</v>
      </c>
      <c r="D111" s="36" t="s">
        <v>278</v>
      </c>
      <c r="E111" s="36"/>
      <c r="F111" s="17">
        <f>F112</f>
        <v>618.29999999999995</v>
      </c>
      <c r="G111" s="93">
        <f>G112</f>
        <v>618.29999999999995</v>
      </c>
      <c r="H111" s="93"/>
      <c r="I111" s="17">
        <f>I112</f>
        <v>618.29999999999995</v>
      </c>
    </row>
    <row r="112" spans="1:9" ht="15.75" thickBot="1">
      <c r="A112" s="18" t="s">
        <v>54</v>
      </c>
      <c r="B112" s="36" t="s">
        <v>228</v>
      </c>
      <c r="C112" s="36">
        <v>13</v>
      </c>
      <c r="D112" s="36" t="s">
        <v>277</v>
      </c>
      <c r="E112" s="36" t="s">
        <v>429</v>
      </c>
      <c r="F112" s="17">
        <v>618.29999999999995</v>
      </c>
      <c r="G112" s="93">
        <v>618.29999999999995</v>
      </c>
      <c r="H112" s="93"/>
      <c r="I112" s="17">
        <v>618.29999999999995</v>
      </c>
    </row>
    <row r="113" spans="1:9" ht="55.5" customHeight="1" thickBot="1">
      <c r="A113" s="18" t="s">
        <v>56</v>
      </c>
      <c r="B113" s="36" t="s">
        <v>228</v>
      </c>
      <c r="C113" s="36">
        <v>13</v>
      </c>
      <c r="D113" s="36" t="s">
        <v>280</v>
      </c>
      <c r="E113" s="36"/>
      <c r="F113" s="17">
        <f>F114</f>
        <v>18396.3</v>
      </c>
      <c r="G113" s="93">
        <f>G114</f>
        <v>18431.599999999999</v>
      </c>
      <c r="H113" s="93"/>
      <c r="I113" s="17">
        <f>I114</f>
        <v>17431.599999999999</v>
      </c>
    </row>
    <row r="114" spans="1:9" ht="42" customHeight="1" thickBot="1">
      <c r="A114" s="18" t="s">
        <v>57</v>
      </c>
      <c r="B114" s="36" t="s">
        <v>228</v>
      </c>
      <c r="C114" s="36">
        <v>13</v>
      </c>
      <c r="D114" s="36" t="s">
        <v>281</v>
      </c>
      <c r="E114" s="36"/>
      <c r="F114" s="17">
        <f>F115+F119</f>
        <v>18396.3</v>
      </c>
      <c r="G114" s="93">
        <f>G115+G119</f>
        <v>18431.599999999999</v>
      </c>
      <c r="H114" s="93"/>
      <c r="I114" s="17">
        <f>I115+I119</f>
        <v>17431.599999999999</v>
      </c>
    </row>
    <row r="115" spans="1:9" ht="81" customHeight="1" thickBot="1">
      <c r="A115" s="18" t="s">
        <v>58</v>
      </c>
      <c r="B115" s="36" t="s">
        <v>228</v>
      </c>
      <c r="C115" s="36" t="s">
        <v>442</v>
      </c>
      <c r="D115" s="36" t="s">
        <v>282</v>
      </c>
      <c r="E115" s="36"/>
      <c r="F115" s="17">
        <f>F116+F117+F118</f>
        <v>12485.099999999999</v>
      </c>
      <c r="G115" s="17">
        <f>G116+G117+G118</f>
        <v>12313.6</v>
      </c>
      <c r="H115" s="17">
        <f>H116+H117+H118</f>
        <v>3547.1</v>
      </c>
      <c r="I115" s="17">
        <f>I116+I117+I118</f>
        <v>11100.5</v>
      </c>
    </row>
    <row r="116" spans="1:9" ht="29.25" customHeight="1" thickBot="1">
      <c r="A116" s="18" t="s">
        <v>55</v>
      </c>
      <c r="B116" s="36" t="s">
        <v>228</v>
      </c>
      <c r="C116" s="36" t="s">
        <v>443</v>
      </c>
      <c r="D116" s="36" t="s">
        <v>282</v>
      </c>
      <c r="E116" s="36" t="s">
        <v>444</v>
      </c>
      <c r="F116" s="17">
        <v>8438.7999999999993</v>
      </c>
      <c r="G116" s="17">
        <v>8766.5</v>
      </c>
      <c r="H116" s="17"/>
      <c r="I116" s="17">
        <v>8553.4</v>
      </c>
    </row>
    <row r="117" spans="1:9" ht="42" customHeight="1" thickBot="1">
      <c r="A117" s="18" t="s">
        <v>50</v>
      </c>
      <c r="B117" s="36" t="s">
        <v>228</v>
      </c>
      <c r="C117" s="36" t="s">
        <v>443</v>
      </c>
      <c r="D117" s="36" t="s">
        <v>282</v>
      </c>
      <c r="E117" s="36" t="s">
        <v>266</v>
      </c>
      <c r="F117" s="17">
        <v>3923.5</v>
      </c>
      <c r="G117" s="17">
        <v>3457</v>
      </c>
      <c r="H117" s="17">
        <v>3457</v>
      </c>
      <c r="I117" s="17">
        <v>2457</v>
      </c>
    </row>
    <row r="118" spans="1:9" ht="26.25" thickBot="1">
      <c r="A118" s="18" t="s">
        <v>24</v>
      </c>
      <c r="B118" s="36" t="s">
        <v>228</v>
      </c>
      <c r="C118" s="36" t="s">
        <v>443</v>
      </c>
      <c r="D118" s="36" t="s">
        <v>282</v>
      </c>
      <c r="E118" s="36" t="s">
        <v>445</v>
      </c>
      <c r="F118" s="17">
        <v>122.8</v>
      </c>
      <c r="G118" s="17">
        <v>90.1</v>
      </c>
      <c r="H118" s="17">
        <v>90.1</v>
      </c>
      <c r="I118" s="17">
        <v>90.1</v>
      </c>
    </row>
    <row r="119" spans="1:9" ht="54" customHeight="1" thickBot="1">
      <c r="A119" s="18" t="s">
        <v>12</v>
      </c>
      <c r="B119" s="36" t="s">
        <v>228</v>
      </c>
      <c r="C119" s="36" t="s">
        <v>442</v>
      </c>
      <c r="D119" s="36" t="s">
        <v>283</v>
      </c>
      <c r="E119" s="36"/>
      <c r="F119" s="17">
        <f>F120</f>
        <v>5911.2</v>
      </c>
      <c r="G119" s="17">
        <f>G120</f>
        <v>6118</v>
      </c>
      <c r="H119" s="17"/>
      <c r="I119" s="17">
        <f>I120</f>
        <v>6331.1</v>
      </c>
    </row>
    <row r="120" spans="1:9" ht="29.25" customHeight="1" thickBot="1">
      <c r="A120" s="18" t="s">
        <v>59</v>
      </c>
      <c r="B120" s="36" t="s">
        <v>228</v>
      </c>
      <c r="C120" s="36" t="s">
        <v>442</v>
      </c>
      <c r="D120" s="36" t="s">
        <v>283</v>
      </c>
      <c r="E120" s="36" t="s">
        <v>444</v>
      </c>
      <c r="F120" s="17">
        <v>5911.2</v>
      </c>
      <c r="G120" s="17">
        <v>6118</v>
      </c>
      <c r="H120" s="17"/>
      <c r="I120" s="17">
        <v>6331.1</v>
      </c>
    </row>
    <row r="121" spans="1:9" ht="56.25" customHeight="1" thickBot="1">
      <c r="A121" s="18" t="s">
        <v>290</v>
      </c>
      <c r="B121" s="36" t="s">
        <v>228</v>
      </c>
      <c r="C121" s="36" t="s">
        <v>442</v>
      </c>
      <c r="D121" s="36" t="s">
        <v>268</v>
      </c>
      <c r="E121" s="36"/>
      <c r="F121" s="17">
        <f t="shared" ref="F121:I122" si="9">F122</f>
        <v>10267.9</v>
      </c>
      <c r="G121" s="17">
        <f t="shared" si="9"/>
        <v>10394.200000000001</v>
      </c>
      <c r="H121" s="17">
        <f t="shared" si="9"/>
        <v>1121</v>
      </c>
      <c r="I121" s="17">
        <f t="shared" si="9"/>
        <v>10267.9</v>
      </c>
    </row>
    <row r="122" spans="1:9" ht="55.5" customHeight="1" thickBot="1">
      <c r="A122" s="18" t="s">
        <v>497</v>
      </c>
      <c r="B122" s="36" t="s">
        <v>228</v>
      </c>
      <c r="C122" s="36" t="s">
        <v>442</v>
      </c>
      <c r="D122" s="36" t="s">
        <v>291</v>
      </c>
      <c r="E122" s="36"/>
      <c r="F122" s="17">
        <f t="shared" si="9"/>
        <v>10267.9</v>
      </c>
      <c r="G122" s="17">
        <f t="shared" si="9"/>
        <v>10394.200000000001</v>
      </c>
      <c r="H122" s="17">
        <f t="shared" si="9"/>
        <v>1121</v>
      </c>
      <c r="I122" s="17">
        <f t="shared" si="9"/>
        <v>10267.9</v>
      </c>
    </row>
    <row r="123" spans="1:9" ht="69" customHeight="1" thickBot="1">
      <c r="A123" s="18" t="s">
        <v>498</v>
      </c>
      <c r="B123" s="36" t="s">
        <v>228</v>
      </c>
      <c r="C123" s="36" t="s">
        <v>442</v>
      </c>
      <c r="D123" s="36" t="s">
        <v>292</v>
      </c>
      <c r="E123" s="36"/>
      <c r="F123" s="17">
        <f>F124+F129</f>
        <v>10267.9</v>
      </c>
      <c r="G123" s="17">
        <f>G124+G129</f>
        <v>10394.200000000001</v>
      </c>
      <c r="H123" s="17">
        <f>H124+H129</f>
        <v>1121</v>
      </c>
      <c r="I123" s="17">
        <f>I124+I129</f>
        <v>10267.9</v>
      </c>
    </row>
    <row r="124" spans="1:9" ht="79.5" customHeight="1" thickBot="1">
      <c r="A124" s="20" t="s">
        <v>58</v>
      </c>
      <c r="B124" s="36" t="s">
        <v>228</v>
      </c>
      <c r="C124" s="36" t="s">
        <v>442</v>
      </c>
      <c r="D124" s="36" t="s">
        <v>293</v>
      </c>
      <c r="E124" s="36"/>
      <c r="F124" s="17">
        <f>F125+F126+F127+F128</f>
        <v>7946</v>
      </c>
      <c r="G124" s="77">
        <f>G125+G126+G127+G128</f>
        <v>7991</v>
      </c>
      <c r="H124" s="17">
        <f>H125+H126+H128</f>
        <v>1121</v>
      </c>
      <c r="I124" s="77">
        <f>I125+I126+I127+I128</f>
        <v>7781.5999999999995</v>
      </c>
    </row>
    <row r="125" spans="1:9" ht="26.25" thickBot="1">
      <c r="A125" s="20" t="s">
        <v>55</v>
      </c>
      <c r="B125" s="36" t="s">
        <v>228</v>
      </c>
      <c r="C125" s="36" t="s">
        <v>442</v>
      </c>
      <c r="D125" s="36" t="s">
        <v>293</v>
      </c>
      <c r="E125" s="36" t="s">
        <v>444</v>
      </c>
      <c r="F125" s="17">
        <v>6943.1</v>
      </c>
      <c r="G125" s="17">
        <v>6869</v>
      </c>
      <c r="H125" s="17"/>
      <c r="I125" s="17">
        <v>6785.9</v>
      </c>
    </row>
    <row r="126" spans="1:9" ht="39" thickBot="1">
      <c r="A126" s="18" t="s">
        <v>50</v>
      </c>
      <c r="B126" s="36" t="s">
        <v>228</v>
      </c>
      <c r="C126" s="36" t="s">
        <v>442</v>
      </c>
      <c r="D126" s="36" t="s">
        <v>293</v>
      </c>
      <c r="E126" s="36" t="s">
        <v>266</v>
      </c>
      <c r="F126" s="17">
        <v>994.7</v>
      </c>
      <c r="G126" s="17">
        <v>1121</v>
      </c>
      <c r="H126" s="17">
        <v>1121</v>
      </c>
      <c r="I126" s="17">
        <v>994.7</v>
      </c>
    </row>
    <row r="127" spans="1:9" ht="30" customHeight="1" thickBot="1">
      <c r="A127" s="18" t="s">
        <v>176</v>
      </c>
      <c r="B127" s="76" t="s">
        <v>228</v>
      </c>
      <c r="C127" s="76" t="s">
        <v>442</v>
      </c>
      <c r="D127" s="76" t="s">
        <v>293</v>
      </c>
      <c r="E127" s="76" t="s">
        <v>657</v>
      </c>
      <c r="F127" s="77">
        <v>7.2</v>
      </c>
      <c r="G127" s="77">
        <v>0</v>
      </c>
      <c r="H127" s="77"/>
      <c r="I127" s="77">
        <v>0</v>
      </c>
    </row>
    <row r="128" spans="1:9" ht="26.25" thickBot="1">
      <c r="A128" s="18" t="s">
        <v>24</v>
      </c>
      <c r="B128" s="36" t="s">
        <v>228</v>
      </c>
      <c r="C128" s="36" t="s">
        <v>442</v>
      </c>
      <c r="D128" s="36" t="s">
        <v>293</v>
      </c>
      <c r="E128" s="36" t="s">
        <v>445</v>
      </c>
      <c r="F128" s="17">
        <v>1</v>
      </c>
      <c r="G128" s="17">
        <v>1</v>
      </c>
      <c r="H128" s="17"/>
      <c r="I128" s="17">
        <v>1</v>
      </c>
    </row>
    <row r="129" spans="1:9" ht="51.75" thickBot="1">
      <c r="A129" s="18" t="s">
        <v>12</v>
      </c>
      <c r="B129" s="36" t="s">
        <v>228</v>
      </c>
      <c r="C129" s="36" t="s">
        <v>442</v>
      </c>
      <c r="D129" s="36" t="s">
        <v>294</v>
      </c>
      <c r="E129" s="36"/>
      <c r="F129" s="17">
        <f>F130</f>
        <v>2321.9</v>
      </c>
      <c r="G129" s="17">
        <f>G130</f>
        <v>2403.1999999999998</v>
      </c>
      <c r="H129" s="17">
        <f>H130</f>
        <v>0</v>
      </c>
      <c r="I129" s="17">
        <f>I130</f>
        <v>2486.3000000000002</v>
      </c>
    </row>
    <row r="130" spans="1:9" ht="26.25" thickBot="1">
      <c r="A130" s="18" t="s">
        <v>59</v>
      </c>
      <c r="B130" s="36" t="s">
        <v>228</v>
      </c>
      <c r="C130" s="36" t="s">
        <v>442</v>
      </c>
      <c r="D130" s="36" t="s">
        <v>294</v>
      </c>
      <c r="E130" s="36" t="s">
        <v>444</v>
      </c>
      <c r="F130" s="17">
        <v>2321.9</v>
      </c>
      <c r="G130" s="17">
        <v>2403.1999999999998</v>
      </c>
      <c r="H130" s="17"/>
      <c r="I130" s="17">
        <v>2486.3000000000002</v>
      </c>
    </row>
    <row r="131" spans="1:9" ht="51.75" thickBot="1">
      <c r="A131" s="18" t="s">
        <v>284</v>
      </c>
      <c r="B131" s="36" t="s">
        <v>228</v>
      </c>
      <c r="C131" s="36" t="s">
        <v>442</v>
      </c>
      <c r="D131" s="36" t="s">
        <v>285</v>
      </c>
      <c r="E131" s="36"/>
      <c r="F131" s="17">
        <f t="shared" ref="F131:I133" si="10">F132</f>
        <v>111.9</v>
      </c>
      <c r="G131" s="17">
        <f t="shared" si="10"/>
        <v>112.6</v>
      </c>
      <c r="H131" s="17">
        <f t="shared" si="10"/>
        <v>0</v>
      </c>
      <c r="I131" s="17">
        <f t="shared" si="10"/>
        <v>107.9</v>
      </c>
    </row>
    <row r="132" spans="1:9" ht="39" thickBot="1">
      <c r="A132" s="18" t="s">
        <v>288</v>
      </c>
      <c r="B132" s="36" t="s">
        <v>228</v>
      </c>
      <c r="C132" s="36" t="s">
        <v>442</v>
      </c>
      <c r="D132" s="36" t="s">
        <v>286</v>
      </c>
      <c r="E132" s="36"/>
      <c r="F132" s="17">
        <f t="shared" si="10"/>
        <v>111.9</v>
      </c>
      <c r="G132" s="17">
        <f t="shared" si="10"/>
        <v>112.6</v>
      </c>
      <c r="H132" s="17">
        <f t="shared" si="10"/>
        <v>0</v>
      </c>
      <c r="I132" s="17">
        <f t="shared" si="10"/>
        <v>107.9</v>
      </c>
    </row>
    <row r="133" spans="1:9" ht="51.75" thickBot="1">
      <c r="A133" s="18" t="s">
        <v>505</v>
      </c>
      <c r="B133" s="36" t="s">
        <v>228</v>
      </c>
      <c r="C133" s="36" t="s">
        <v>442</v>
      </c>
      <c r="D133" s="36" t="s">
        <v>287</v>
      </c>
      <c r="E133" s="36"/>
      <c r="F133" s="17">
        <f t="shared" si="10"/>
        <v>111.9</v>
      </c>
      <c r="G133" s="17">
        <f t="shared" si="10"/>
        <v>112.6</v>
      </c>
      <c r="H133" s="17">
        <f t="shared" si="10"/>
        <v>0</v>
      </c>
      <c r="I133" s="17">
        <f t="shared" si="10"/>
        <v>107.9</v>
      </c>
    </row>
    <row r="134" spans="1:9" ht="26.25" thickBot="1">
      <c r="A134" s="18" t="s">
        <v>60</v>
      </c>
      <c r="B134" s="36" t="s">
        <v>228</v>
      </c>
      <c r="C134" s="36" t="s">
        <v>442</v>
      </c>
      <c r="D134" s="36" t="s">
        <v>289</v>
      </c>
      <c r="E134" s="36"/>
      <c r="F134" s="17">
        <f>F135</f>
        <v>111.9</v>
      </c>
      <c r="G134" s="17">
        <f>G135</f>
        <v>112.6</v>
      </c>
      <c r="H134" s="17"/>
      <c r="I134" s="17">
        <f>I135</f>
        <v>107.9</v>
      </c>
    </row>
    <row r="135" spans="1:9" ht="15.75" thickBot="1">
      <c r="A135" s="18" t="s">
        <v>54</v>
      </c>
      <c r="B135" s="36" t="s">
        <v>228</v>
      </c>
      <c r="C135" s="36" t="s">
        <v>442</v>
      </c>
      <c r="D135" s="36" t="s">
        <v>289</v>
      </c>
      <c r="E135" s="36" t="s">
        <v>429</v>
      </c>
      <c r="F135" s="17">
        <v>111.9</v>
      </c>
      <c r="G135" s="17">
        <v>112.6</v>
      </c>
      <c r="H135" s="17"/>
      <c r="I135" s="17">
        <v>107.9</v>
      </c>
    </row>
    <row r="136" spans="1:9" ht="81.75" customHeight="1" thickBot="1">
      <c r="A136" s="18" t="s">
        <v>295</v>
      </c>
      <c r="B136" s="36" t="s">
        <v>228</v>
      </c>
      <c r="C136" s="36">
        <v>13</v>
      </c>
      <c r="D136" s="36" t="s">
        <v>296</v>
      </c>
      <c r="E136" s="36"/>
      <c r="F136" s="17">
        <f>F137+F153</f>
        <v>1504</v>
      </c>
      <c r="G136" s="93">
        <f>G137+G153</f>
        <v>860</v>
      </c>
      <c r="H136" s="93"/>
      <c r="I136" s="17">
        <f>I137+I153</f>
        <v>0</v>
      </c>
    </row>
    <row r="137" spans="1:9" ht="51.75" thickBot="1">
      <c r="A137" s="18" t="s">
        <v>499</v>
      </c>
      <c r="B137" s="36" t="s">
        <v>228</v>
      </c>
      <c r="C137" s="36">
        <v>13</v>
      </c>
      <c r="D137" s="36" t="s">
        <v>297</v>
      </c>
      <c r="E137" s="36"/>
      <c r="F137" s="17">
        <f>F138+F141+F144+F147+F150</f>
        <v>1427.7</v>
      </c>
      <c r="G137" s="93">
        <f>G138+G141+G144</f>
        <v>783.2</v>
      </c>
      <c r="H137" s="93"/>
      <c r="I137" s="17">
        <f>I138+I141+I144</f>
        <v>0</v>
      </c>
    </row>
    <row r="138" spans="1:9" ht="39" thickBot="1">
      <c r="A138" s="18" t="s">
        <v>61</v>
      </c>
      <c r="B138" s="36" t="s">
        <v>228</v>
      </c>
      <c r="C138" s="36">
        <v>13</v>
      </c>
      <c r="D138" s="36" t="s">
        <v>298</v>
      </c>
      <c r="E138" s="36"/>
      <c r="F138" s="17">
        <f>F139</f>
        <v>50.9</v>
      </c>
      <c r="G138" s="17">
        <f>G139</f>
        <v>51.2</v>
      </c>
      <c r="H138" s="17">
        <f>H139</f>
        <v>0</v>
      </c>
      <c r="I138" s="17">
        <f>I139</f>
        <v>0</v>
      </c>
    </row>
    <row r="139" spans="1:9" ht="40.5" customHeight="1" thickBot="1">
      <c r="A139" s="18" t="s">
        <v>62</v>
      </c>
      <c r="B139" s="36" t="s">
        <v>228</v>
      </c>
      <c r="C139" s="36">
        <v>13</v>
      </c>
      <c r="D139" s="36" t="s">
        <v>299</v>
      </c>
      <c r="E139" s="36"/>
      <c r="F139" s="17">
        <f>F140</f>
        <v>50.9</v>
      </c>
      <c r="G139" s="93">
        <f>G140</f>
        <v>51.2</v>
      </c>
      <c r="H139" s="93"/>
      <c r="I139" s="17">
        <f>I140</f>
        <v>0</v>
      </c>
    </row>
    <row r="140" spans="1:9" ht="39" thickBot="1">
      <c r="A140" s="18" t="s">
        <v>50</v>
      </c>
      <c r="B140" s="36" t="s">
        <v>228</v>
      </c>
      <c r="C140" s="36">
        <v>13</v>
      </c>
      <c r="D140" s="36" t="s">
        <v>299</v>
      </c>
      <c r="E140" s="36">
        <v>240</v>
      </c>
      <c r="F140" s="17">
        <v>50.9</v>
      </c>
      <c r="G140" s="93">
        <v>51.2</v>
      </c>
      <c r="H140" s="93"/>
      <c r="I140" s="17">
        <v>0</v>
      </c>
    </row>
    <row r="141" spans="1:9" ht="82.5" customHeight="1" thickBot="1">
      <c r="A141" s="18" t="s">
        <v>500</v>
      </c>
      <c r="B141" s="36" t="s">
        <v>228</v>
      </c>
      <c r="C141" s="36">
        <v>13</v>
      </c>
      <c r="D141" s="36" t="s">
        <v>506</v>
      </c>
      <c r="E141" s="36"/>
      <c r="F141" s="17">
        <f>F142</f>
        <v>51.8</v>
      </c>
      <c r="G141" s="93">
        <f>G142</f>
        <v>102.4</v>
      </c>
      <c r="H141" s="93"/>
      <c r="I141" s="17">
        <f>I142</f>
        <v>0</v>
      </c>
    </row>
    <row r="142" spans="1:9" ht="51.75" thickBot="1">
      <c r="A142" s="18" t="s">
        <v>63</v>
      </c>
      <c r="B142" s="36" t="s">
        <v>228</v>
      </c>
      <c r="C142" s="36">
        <v>13</v>
      </c>
      <c r="D142" s="36" t="s">
        <v>507</v>
      </c>
      <c r="E142" s="36"/>
      <c r="F142" s="17">
        <f>F143</f>
        <v>51.8</v>
      </c>
      <c r="G142" s="93">
        <f>G143</f>
        <v>102.4</v>
      </c>
      <c r="H142" s="93"/>
      <c r="I142" s="17">
        <f>I143</f>
        <v>0</v>
      </c>
    </row>
    <row r="143" spans="1:9" ht="41.25" customHeight="1" thickBot="1">
      <c r="A143" s="18" t="s">
        <v>50</v>
      </c>
      <c r="B143" s="36" t="s">
        <v>228</v>
      </c>
      <c r="C143" s="36">
        <v>13</v>
      </c>
      <c r="D143" s="36" t="s">
        <v>507</v>
      </c>
      <c r="E143" s="36" t="s">
        <v>266</v>
      </c>
      <c r="F143" s="17">
        <v>51.8</v>
      </c>
      <c r="G143" s="93">
        <v>102.4</v>
      </c>
      <c r="H143" s="93"/>
      <c r="I143" s="17">
        <v>0</v>
      </c>
    </row>
    <row r="144" spans="1:9" ht="79.5" customHeight="1" thickBot="1">
      <c r="A144" s="18" t="s">
        <v>532</v>
      </c>
      <c r="B144" s="36" t="s">
        <v>228</v>
      </c>
      <c r="C144" s="36">
        <v>13</v>
      </c>
      <c r="D144" s="36" t="s">
        <v>300</v>
      </c>
      <c r="E144" s="36"/>
      <c r="F144" s="17">
        <f>F145</f>
        <v>500</v>
      </c>
      <c r="G144" s="93">
        <f>G145</f>
        <v>629.6</v>
      </c>
      <c r="H144" s="93"/>
      <c r="I144" s="17">
        <f>I145</f>
        <v>0</v>
      </c>
    </row>
    <row r="145" spans="1:9" ht="26.25" thickBot="1">
      <c r="A145" s="18" t="s">
        <v>64</v>
      </c>
      <c r="B145" s="36" t="s">
        <v>228</v>
      </c>
      <c r="C145" s="36">
        <v>13</v>
      </c>
      <c r="D145" s="36" t="s">
        <v>508</v>
      </c>
      <c r="E145" s="36"/>
      <c r="F145" s="17">
        <f>F146</f>
        <v>500</v>
      </c>
      <c r="G145" s="93">
        <f>G146</f>
        <v>629.6</v>
      </c>
      <c r="H145" s="93"/>
      <c r="I145" s="17">
        <f>I146</f>
        <v>0</v>
      </c>
    </row>
    <row r="146" spans="1:9" ht="41.25" customHeight="1" thickBot="1">
      <c r="A146" s="18" t="s">
        <v>50</v>
      </c>
      <c r="B146" s="36" t="s">
        <v>228</v>
      </c>
      <c r="C146" s="36">
        <v>13</v>
      </c>
      <c r="D146" s="56" t="s">
        <v>508</v>
      </c>
      <c r="E146" s="36" t="s">
        <v>266</v>
      </c>
      <c r="F146" s="17">
        <v>500</v>
      </c>
      <c r="G146" s="93">
        <v>629.6</v>
      </c>
      <c r="H146" s="93"/>
      <c r="I146" s="17">
        <v>0</v>
      </c>
    </row>
    <row r="147" spans="1:9" ht="53.25" customHeight="1" thickBot="1">
      <c r="A147" s="18" t="s">
        <v>658</v>
      </c>
      <c r="B147" s="56" t="s">
        <v>228</v>
      </c>
      <c r="C147" s="56" t="s">
        <v>442</v>
      </c>
      <c r="D147" s="56" t="s">
        <v>661</v>
      </c>
      <c r="E147" s="56"/>
      <c r="F147" s="57">
        <f>F148</f>
        <v>75</v>
      </c>
      <c r="G147" s="57">
        <f>G148</f>
        <v>0</v>
      </c>
      <c r="H147" s="57"/>
      <c r="I147" s="57">
        <f>I148</f>
        <v>0</v>
      </c>
    </row>
    <row r="148" spans="1:9" ht="25.5" customHeight="1" thickBot="1">
      <c r="A148" s="18" t="s">
        <v>659</v>
      </c>
      <c r="B148" s="56" t="s">
        <v>228</v>
      </c>
      <c r="C148" s="56" t="s">
        <v>442</v>
      </c>
      <c r="D148" s="56" t="s">
        <v>660</v>
      </c>
      <c r="E148" s="56"/>
      <c r="F148" s="57">
        <f>F149</f>
        <v>75</v>
      </c>
      <c r="G148" s="57">
        <f>G149</f>
        <v>0</v>
      </c>
      <c r="H148" s="57"/>
      <c r="I148" s="57">
        <f>I149</f>
        <v>0</v>
      </c>
    </row>
    <row r="149" spans="1:9" ht="29.25" customHeight="1" thickBot="1">
      <c r="A149" s="18" t="s">
        <v>50</v>
      </c>
      <c r="B149" s="56" t="s">
        <v>228</v>
      </c>
      <c r="C149" s="56" t="s">
        <v>442</v>
      </c>
      <c r="D149" s="69" t="s">
        <v>660</v>
      </c>
      <c r="E149" s="56" t="s">
        <v>266</v>
      </c>
      <c r="F149" s="57">
        <v>75</v>
      </c>
      <c r="G149" s="57">
        <v>0</v>
      </c>
      <c r="H149" s="57"/>
      <c r="I149" s="57">
        <v>0</v>
      </c>
    </row>
    <row r="150" spans="1:9" ht="29.25" customHeight="1" thickBot="1">
      <c r="A150" s="18" t="s">
        <v>670</v>
      </c>
      <c r="B150" s="82" t="s">
        <v>228</v>
      </c>
      <c r="C150" s="82" t="s">
        <v>442</v>
      </c>
      <c r="D150" s="82" t="s">
        <v>671</v>
      </c>
      <c r="E150" s="82"/>
      <c r="F150" s="83">
        <f>F151</f>
        <v>750</v>
      </c>
      <c r="G150" s="83">
        <f>G151</f>
        <v>0</v>
      </c>
      <c r="H150" s="83"/>
      <c r="I150" s="83">
        <f>I151</f>
        <v>0</v>
      </c>
    </row>
    <row r="151" spans="1:9" ht="29.25" customHeight="1" thickBot="1">
      <c r="A151" s="18" t="s">
        <v>672</v>
      </c>
      <c r="B151" s="82" t="s">
        <v>228</v>
      </c>
      <c r="C151" s="82" t="s">
        <v>442</v>
      </c>
      <c r="D151" s="82" t="s">
        <v>673</v>
      </c>
      <c r="E151" s="82"/>
      <c r="F151" s="83">
        <f>F152</f>
        <v>750</v>
      </c>
      <c r="G151" s="83">
        <f>G152</f>
        <v>0</v>
      </c>
      <c r="H151" s="83"/>
      <c r="I151" s="83">
        <f>I152</f>
        <v>0</v>
      </c>
    </row>
    <row r="152" spans="1:9" ht="29.25" customHeight="1" thickBot="1">
      <c r="A152" s="18" t="s">
        <v>50</v>
      </c>
      <c r="B152" s="82" t="s">
        <v>228</v>
      </c>
      <c r="C152" s="82" t="s">
        <v>442</v>
      </c>
      <c r="D152" s="82" t="s">
        <v>673</v>
      </c>
      <c r="E152" s="82" t="s">
        <v>266</v>
      </c>
      <c r="F152" s="83">
        <v>750</v>
      </c>
      <c r="G152" s="83">
        <v>0</v>
      </c>
      <c r="H152" s="83"/>
      <c r="I152" s="83">
        <v>0</v>
      </c>
    </row>
    <row r="153" spans="1:9" ht="53.25" customHeight="1" thickBot="1">
      <c r="A153" s="18" t="s">
        <v>501</v>
      </c>
      <c r="B153" s="36" t="s">
        <v>228</v>
      </c>
      <c r="C153" s="36">
        <v>13</v>
      </c>
      <c r="D153" s="36" t="s">
        <v>301</v>
      </c>
      <c r="E153" s="36"/>
      <c r="F153" s="17">
        <f>F154</f>
        <v>76.3</v>
      </c>
      <c r="G153" s="17">
        <f>G154</f>
        <v>76.8</v>
      </c>
      <c r="H153" s="17">
        <f>H154</f>
        <v>0</v>
      </c>
      <c r="I153" s="17">
        <f>I154</f>
        <v>0</v>
      </c>
    </row>
    <row r="154" spans="1:9" ht="53.25" customHeight="1" thickBot="1">
      <c r="A154" s="18" t="s">
        <v>65</v>
      </c>
      <c r="B154" s="36" t="s">
        <v>228</v>
      </c>
      <c r="C154" s="36">
        <v>13</v>
      </c>
      <c r="D154" s="36" t="s">
        <v>302</v>
      </c>
      <c r="E154" s="36"/>
      <c r="F154" s="17">
        <f>F155</f>
        <v>76.3</v>
      </c>
      <c r="G154" s="93">
        <f>G155</f>
        <v>76.8</v>
      </c>
      <c r="H154" s="93"/>
      <c r="I154" s="17">
        <f>I155</f>
        <v>0</v>
      </c>
    </row>
    <row r="155" spans="1:9" ht="42" customHeight="1" thickBot="1">
      <c r="A155" s="18" t="s">
        <v>66</v>
      </c>
      <c r="B155" s="36" t="s">
        <v>228</v>
      </c>
      <c r="C155" s="36">
        <v>13</v>
      </c>
      <c r="D155" s="36" t="s">
        <v>303</v>
      </c>
      <c r="E155" s="36"/>
      <c r="F155" s="17">
        <f>F156</f>
        <v>76.3</v>
      </c>
      <c r="G155" s="93">
        <f>G156</f>
        <v>76.8</v>
      </c>
      <c r="H155" s="93"/>
      <c r="I155" s="17">
        <f>I156</f>
        <v>0</v>
      </c>
    </row>
    <row r="156" spans="1:9" ht="41.25" customHeight="1" thickBot="1">
      <c r="A156" s="18" t="s">
        <v>50</v>
      </c>
      <c r="B156" s="36" t="s">
        <v>228</v>
      </c>
      <c r="C156" s="36">
        <v>13</v>
      </c>
      <c r="D156" s="36" t="s">
        <v>303</v>
      </c>
      <c r="E156" s="36" t="s">
        <v>266</v>
      </c>
      <c r="F156" s="17">
        <v>76.3</v>
      </c>
      <c r="G156" s="93">
        <v>76.8</v>
      </c>
      <c r="H156" s="93"/>
      <c r="I156" s="17">
        <v>0</v>
      </c>
    </row>
    <row r="157" spans="1:9" ht="28.5" customHeight="1" thickBot="1">
      <c r="A157" s="18" t="s">
        <v>447</v>
      </c>
      <c r="B157" s="36" t="s">
        <v>228</v>
      </c>
      <c r="C157" s="36" t="s">
        <v>442</v>
      </c>
      <c r="D157" s="36" t="s">
        <v>44</v>
      </c>
      <c r="E157" s="36"/>
      <c r="F157" s="17">
        <f>F158+F160</f>
        <v>420</v>
      </c>
      <c r="G157" s="17">
        <f>G158+G160</f>
        <v>390.7</v>
      </c>
      <c r="H157" s="17">
        <f>H158+H160</f>
        <v>0</v>
      </c>
      <c r="I157" s="17">
        <f>I158+I160</f>
        <v>390.7</v>
      </c>
    </row>
    <row r="158" spans="1:9" ht="53.25" customHeight="1" thickBot="1">
      <c r="A158" s="18" t="s">
        <v>45</v>
      </c>
      <c r="B158" s="36" t="s">
        <v>228</v>
      </c>
      <c r="C158" s="36">
        <v>13</v>
      </c>
      <c r="D158" s="36" t="s">
        <v>46</v>
      </c>
      <c r="E158" s="36"/>
      <c r="F158" s="17">
        <f>F159</f>
        <v>300</v>
      </c>
      <c r="G158" s="93">
        <v>300</v>
      </c>
      <c r="H158" s="93"/>
      <c r="I158" s="17">
        <v>300</v>
      </c>
    </row>
    <row r="159" spans="1:9" ht="55.5" customHeight="1" thickBot="1">
      <c r="A159" s="18" t="s">
        <v>47</v>
      </c>
      <c r="B159" s="36" t="s">
        <v>228</v>
      </c>
      <c r="C159" s="36">
        <v>13</v>
      </c>
      <c r="D159" s="36" t="s">
        <v>46</v>
      </c>
      <c r="E159" s="36" t="s">
        <v>446</v>
      </c>
      <c r="F159" s="17">
        <v>300</v>
      </c>
      <c r="G159" s="93">
        <v>300</v>
      </c>
      <c r="H159" s="93"/>
      <c r="I159" s="17">
        <v>300</v>
      </c>
    </row>
    <row r="160" spans="1:9" ht="30" customHeight="1" thickBot="1">
      <c r="A160" s="18" t="s">
        <v>48</v>
      </c>
      <c r="B160" s="36" t="s">
        <v>228</v>
      </c>
      <c r="C160" s="36">
        <v>13</v>
      </c>
      <c r="D160" s="36" t="s">
        <v>49</v>
      </c>
      <c r="E160" s="36"/>
      <c r="F160" s="17">
        <f>F161</f>
        <v>120</v>
      </c>
      <c r="G160" s="93">
        <f>G161</f>
        <v>90.7</v>
      </c>
      <c r="H160" s="93"/>
      <c r="I160" s="17">
        <f>I161</f>
        <v>90.7</v>
      </c>
    </row>
    <row r="161" spans="1:10" ht="26.25" thickBot="1">
      <c r="A161" s="18" t="s">
        <v>24</v>
      </c>
      <c r="B161" s="36" t="s">
        <v>228</v>
      </c>
      <c r="C161" s="36">
        <v>13</v>
      </c>
      <c r="D161" s="36" t="s">
        <v>49</v>
      </c>
      <c r="E161" s="36">
        <v>850</v>
      </c>
      <c r="F161" s="17">
        <v>120</v>
      </c>
      <c r="G161" s="93">
        <v>90.7</v>
      </c>
      <c r="H161" s="93"/>
      <c r="I161" s="17">
        <v>90.7</v>
      </c>
    </row>
    <row r="162" spans="1:10" ht="15.75" thickBot="1">
      <c r="A162" s="22" t="s">
        <v>471</v>
      </c>
      <c r="B162" s="39" t="s">
        <v>230</v>
      </c>
      <c r="C162" s="39" t="s">
        <v>229</v>
      </c>
      <c r="D162" s="36"/>
      <c r="E162" s="36"/>
      <c r="F162" s="71">
        <f>F163</f>
        <v>332.5</v>
      </c>
      <c r="G162" s="71">
        <f>G163</f>
        <v>347.3</v>
      </c>
      <c r="H162" s="71">
        <f>H163</f>
        <v>0</v>
      </c>
      <c r="I162" s="71">
        <f>I163</f>
        <v>359.5</v>
      </c>
    </row>
    <row r="163" spans="1:10" ht="26.25" thickBot="1">
      <c r="A163" s="18" t="s">
        <v>472</v>
      </c>
      <c r="B163" s="36" t="s">
        <v>230</v>
      </c>
      <c r="C163" s="36" t="s">
        <v>231</v>
      </c>
      <c r="D163" s="36"/>
      <c r="E163" s="36"/>
      <c r="F163" s="17">
        <f>F165</f>
        <v>332.5</v>
      </c>
      <c r="G163" s="17">
        <f>G165</f>
        <v>347.3</v>
      </c>
      <c r="H163" s="17"/>
      <c r="I163" s="17">
        <f>I165</f>
        <v>359.5</v>
      </c>
    </row>
    <row r="164" spans="1:10" ht="26.25" thickBot="1">
      <c r="A164" s="18" t="s">
        <v>619</v>
      </c>
      <c r="B164" s="52" t="s">
        <v>230</v>
      </c>
      <c r="C164" s="52" t="s">
        <v>231</v>
      </c>
      <c r="D164" s="52" t="s">
        <v>473</v>
      </c>
      <c r="E164" s="52"/>
      <c r="F164" s="51">
        <f>F165</f>
        <v>332.5</v>
      </c>
      <c r="G164" s="51">
        <f>G165</f>
        <v>347.3</v>
      </c>
      <c r="H164" s="51"/>
      <c r="I164" s="51">
        <f>I165</f>
        <v>359.5</v>
      </c>
    </row>
    <row r="165" spans="1:10" ht="53.25" customHeight="1" thickBot="1">
      <c r="A165" s="18" t="s">
        <v>587</v>
      </c>
      <c r="B165" s="36" t="s">
        <v>230</v>
      </c>
      <c r="C165" s="36" t="s">
        <v>231</v>
      </c>
      <c r="D165" s="36" t="s">
        <v>474</v>
      </c>
      <c r="E165" s="36"/>
      <c r="F165" s="25">
        <f>F166</f>
        <v>332.5</v>
      </c>
      <c r="G165" s="25">
        <f>G166</f>
        <v>347.3</v>
      </c>
      <c r="H165" s="25">
        <f>H166</f>
        <v>0</v>
      </c>
      <c r="I165" s="25">
        <f>I166</f>
        <v>359.5</v>
      </c>
      <c r="J165" s="5"/>
    </row>
    <row r="166" spans="1:10" ht="41.25" customHeight="1" thickBot="1">
      <c r="A166" s="18" t="s">
        <v>11</v>
      </c>
      <c r="B166" s="36" t="s">
        <v>230</v>
      </c>
      <c r="C166" s="36" t="s">
        <v>231</v>
      </c>
      <c r="D166" s="36" t="s">
        <v>474</v>
      </c>
      <c r="E166" s="36" t="s">
        <v>265</v>
      </c>
      <c r="F166" s="17">
        <v>332.5</v>
      </c>
      <c r="G166" s="17">
        <v>347.3</v>
      </c>
      <c r="H166" s="17"/>
      <c r="I166" s="17">
        <v>359.5</v>
      </c>
    </row>
    <row r="167" spans="1:10" ht="54" customHeight="1" thickBot="1">
      <c r="A167" s="22" t="s">
        <v>67</v>
      </c>
      <c r="B167" s="39" t="s">
        <v>231</v>
      </c>
      <c r="C167" s="39" t="s">
        <v>229</v>
      </c>
      <c r="D167" s="39"/>
      <c r="E167" s="39"/>
      <c r="F167" s="26">
        <f>F168+F185</f>
        <v>2904.8</v>
      </c>
      <c r="G167" s="94">
        <f>G168+G185</f>
        <v>2775.4999999999995</v>
      </c>
      <c r="H167" s="94"/>
      <c r="I167" s="26">
        <f>I168+I185</f>
        <v>2775.4999999999995</v>
      </c>
    </row>
    <row r="168" spans="1:10" ht="54" customHeight="1" thickBot="1">
      <c r="A168" s="18" t="s">
        <v>68</v>
      </c>
      <c r="B168" s="36" t="s">
        <v>231</v>
      </c>
      <c r="C168" s="36">
        <v>10</v>
      </c>
      <c r="D168" s="36"/>
      <c r="E168" s="36"/>
      <c r="F168" s="17">
        <f>F169+F174+F182</f>
        <v>2674.6000000000004</v>
      </c>
      <c r="G168" s="93">
        <f>G169+G174+G182</f>
        <v>2570.2999999999997</v>
      </c>
      <c r="H168" s="93"/>
      <c r="I168" s="17">
        <f>I169+I174+I182</f>
        <v>2570.2999999999997</v>
      </c>
    </row>
    <row r="169" spans="1:10" ht="54" customHeight="1" thickBot="1">
      <c r="A169" s="27" t="s">
        <v>509</v>
      </c>
      <c r="B169" s="36" t="s">
        <v>231</v>
      </c>
      <c r="C169" s="36" t="s">
        <v>432</v>
      </c>
      <c r="D169" s="36" t="s">
        <v>99</v>
      </c>
      <c r="E169" s="36"/>
      <c r="F169" s="17">
        <f t="shared" ref="F169:G170" si="11">F170</f>
        <v>1120</v>
      </c>
      <c r="G169" s="17">
        <f t="shared" si="11"/>
        <v>850</v>
      </c>
      <c r="H169" s="17"/>
      <c r="I169" s="17">
        <f>I170</f>
        <v>850</v>
      </c>
    </row>
    <row r="170" spans="1:10" ht="55.5" customHeight="1" thickBot="1">
      <c r="A170" s="27" t="s">
        <v>510</v>
      </c>
      <c r="B170" s="36" t="s">
        <v>231</v>
      </c>
      <c r="C170" s="36" t="s">
        <v>432</v>
      </c>
      <c r="D170" s="36" t="s">
        <v>640</v>
      </c>
      <c r="E170" s="36"/>
      <c r="F170" s="17">
        <f t="shared" si="11"/>
        <v>1120</v>
      </c>
      <c r="G170" s="17">
        <f t="shared" si="11"/>
        <v>850</v>
      </c>
      <c r="H170" s="17">
        <f>H171</f>
        <v>0</v>
      </c>
      <c r="I170" s="17">
        <f>I171</f>
        <v>850</v>
      </c>
    </row>
    <row r="171" spans="1:10" ht="66" customHeight="1" thickBot="1">
      <c r="A171" s="27" t="s">
        <v>511</v>
      </c>
      <c r="B171" s="36" t="s">
        <v>231</v>
      </c>
      <c r="C171" s="36" t="s">
        <v>432</v>
      </c>
      <c r="D171" s="36" t="s">
        <v>620</v>
      </c>
      <c r="E171" s="36"/>
      <c r="F171" s="17">
        <f>F173</f>
        <v>1120</v>
      </c>
      <c r="G171" s="17">
        <f>G173</f>
        <v>850</v>
      </c>
      <c r="H171" s="17">
        <f>H173</f>
        <v>0</v>
      </c>
      <c r="I171" s="17">
        <f>I173</f>
        <v>850</v>
      </c>
    </row>
    <row r="172" spans="1:10" ht="44.25" customHeight="1" thickBot="1">
      <c r="A172" s="27" t="s">
        <v>622</v>
      </c>
      <c r="B172" s="52" t="s">
        <v>231</v>
      </c>
      <c r="C172" s="52" t="s">
        <v>432</v>
      </c>
      <c r="D172" s="52" t="s">
        <v>621</v>
      </c>
      <c r="E172" s="52"/>
      <c r="F172" s="51">
        <f>F173</f>
        <v>1120</v>
      </c>
      <c r="G172" s="51">
        <f>G173</f>
        <v>850</v>
      </c>
      <c r="H172" s="51"/>
      <c r="I172" s="51">
        <f>I173</f>
        <v>850</v>
      </c>
    </row>
    <row r="173" spans="1:10" ht="42" customHeight="1" thickBot="1">
      <c r="A173" s="27" t="s">
        <v>19</v>
      </c>
      <c r="B173" s="36" t="s">
        <v>231</v>
      </c>
      <c r="C173" s="36" t="s">
        <v>432</v>
      </c>
      <c r="D173" s="36" t="s">
        <v>621</v>
      </c>
      <c r="E173" s="36" t="s">
        <v>266</v>
      </c>
      <c r="F173" s="17">
        <v>1120</v>
      </c>
      <c r="G173" s="17">
        <v>850</v>
      </c>
      <c r="H173" s="17"/>
      <c r="I173" s="17">
        <v>850</v>
      </c>
    </row>
    <row r="174" spans="1:10" ht="66.75" customHeight="1" thickBot="1">
      <c r="A174" s="18" t="s">
        <v>475</v>
      </c>
      <c r="B174" s="36" t="s">
        <v>231</v>
      </c>
      <c r="C174" s="36">
        <v>10</v>
      </c>
      <c r="D174" s="36" t="s">
        <v>476</v>
      </c>
      <c r="E174" s="36"/>
      <c r="F174" s="17">
        <f>F175</f>
        <v>1529.6000000000001</v>
      </c>
      <c r="G174" s="17">
        <f>G175</f>
        <v>1670.2999999999997</v>
      </c>
      <c r="H174" s="17">
        <f>H175</f>
        <v>0</v>
      </c>
      <c r="I174" s="17">
        <f>I175</f>
        <v>1670.2999999999997</v>
      </c>
    </row>
    <row r="175" spans="1:10" ht="40.5" customHeight="1" thickBot="1">
      <c r="A175" s="18" t="s">
        <v>477</v>
      </c>
      <c r="B175" s="36" t="s">
        <v>231</v>
      </c>
      <c r="C175" s="36">
        <v>10</v>
      </c>
      <c r="D175" s="36" t="s">
        <v>478</v>
      </c>
      <c r="E175" s="36"/>
      <c r="F175" s="17">
        <f>F176+F179</f>
        <v>1529.6000000000001</v>
      </c>
      <c r="G175" s="17">
        <f>G176+G179</f>
        <v>1670.2999999999997</v>
      </c>
      <c r="H175" s="17">
        <f>H176+H179</f>
        <v>0</v>
      </c>
      <c r="I175" s="17">
        <f>I176+I179</f>
        <v>1670.2999999999997</v>
      </c>
    </row>
    <row r="176" spans="1:10" ht="27.75" customHeight="1" thickBot="1">
      <c r="A176" s="18" t="s">
        <v>9</v>
      </c>
      <c r="B176" s="36" t="s">
        <v>231</v>
      </c>
      <c r="C176" s="36">
        <v>10</v>
      </c>
      <c r="D176" s="36" t="s">
        <v>479</v>
      </c>
      <c r="E176" s="36"/>
      <c r="F176" s="17">
        <f>F177+F178</f>
        <v>1161.9000000000001</v>
      </c>
      <c r="G176" s="93">
        <f>G177+G178</f>
        <v>1289.6999999999998</v>
      </c>
      <c r="H176" s="93"/>
      <c r="I176" s="17">
        <f>I177+I178</f>
        <v>1277.3999999999999</v>
      </c>
    </row>
    <row r="177" spans="1:9" ht="41.25" customHeight="1" thickBot="1">
      <c r="A177" s="18" t="s">
        <v>33</v>
      </c>
      <c r="B177" s="36" t="s">
        <v>231</v>
      </c>
      <c r="C177" s="36">
        <v>10</v>
      </c>
      <c r="D177" s="36" t="s">
        <v>480</v>
      </c>
      <c r="E177" s="36">
        <v>120</v>
      </c>
      <c r="F177" s="17">
        <v>1091.5</v>
      </c>
      <c r="G177" s="93">
        <v>1078.5999999999999</v>
      </c>
      <c r="H177" s="93"/>
      <c r="I177" s="17">
        <v>1066.3</v>
      </c>
    </row>
    <row r="178" spans="1:9" ht="42" customHeight="1" thickBot="1">
      <c r="A178" s="18" t="s">
        <v>19</v>
      </c>
      <c r="B178" s="36" t="s">
        <v>231</v>
      </c>
      <c r="C178" s="36">
        <v>10</v>
      </c>
      <c r="D178" s="36" t="s">
        <v>480</v>
      </c>
      <c r="E178" s="36">
        <v>240</v>
      </c>
      <c r="F178" s="17">
        <v>70.400000000000006</v>
      </c>
      <c r="G178" s="93">
        <v>211.1</v>
      </c>
      <c r="H178" s="93"/>
      <c r="I178" s="17">
        <v>211.1</v>
      </c>
    </row>
    <row r="179" spans="1:9" ht="51.75" thickBot="1">
      <c r="A179" s="18" t="s">
        <v>12</v>
      </c>
      <c r="B179" s="36" t="s">
        <v>231</v>
      </c>
      <c r="C179" s="36">
        <v>10</v>
      </c>
      <c r="D179" s="36" t="s">
        <v>481</v>
      </c>
      <c r="E179" s="36"/>
      <c r="F179" s="17">
        <f>F180</f>
        <v>367.7</v>
      </c>
      <c r="G179" s="93">
        <f>G180</f>
        <v>380.6</v>
      </c>
      <c r="H179" s="93"/>
      <c r="I179" s="17">
        <f>I180</f>
        <v>392.9</v>
      </c>
    </row>
    <row r="180" spans="1:9" ht="39" thickBot="1">
      <c r="A180" s="18" t="s">
        <v>72</v>
      </c>
      <c r="B180" s="36" t="s">
        <v>231</v>
      </c>
      <c r="C180" s="36">
        <v>10</v>
      </c>
      <c r="D180" s="36" t="s">
        <v>481</v>
      </c>
      <c r="E180" s="36">
        <v>120</v>
      </c>
      <c r="F180" s="17">
        <v>367.7</v>
      </c>
      <c r="G180" s="93">
        <v>380.6</v>
      </c>
      <c r="H180" s="93"/>
      <c r="I180" s="17">
        <v>392.9</v>
      </c>
    </row>
    <row r="181" spans="1:9" ht="39" thickBot="1">
      <c r="A181" s="18" t="s">
        <v>623</v>
      </c>
      <c r="B181" s="52" t="s">
        <v>231</v>
      </c>
      <c r="C181" s="52" t="s">
        <v>432</v>
      </c>
      <c r="D181" s="52" t="s">
        <v>624</v>
      </c>
      <c r="E181" s="52"/>
      <c r="F181" s="51">
        <f t="shared" ref="F181:G183" si="12">F182</f>
        <v>25</v>
      </c>
      <c r="G181" s="51" t="str">
        <f t="shared" si="12"/>
        <v>50,0</v>
      </c>
      <c r="H181" s="51"/>
      <c r="I181" s="51" t="str">
        <f>I182</f>
        <v>50,0</v>
      </c>
    </row>
    <row r="182" spans="1:9" ht="54" customHeight="1" thickBot="1">
      <c r="A182" s="18" t="s">
        <v>69</v>
      </c>
      <c r="B182" s="36" t="s">
        <v>231</v>
      </c>
      <c r="C182" s="36">
        <v>10</v>
      </c>
      <c r="D182" s="36" t="s">
        <v>70</v>
      </c>
      <c r="E182" s="36"/>
      <c r="F182" s="17">
        <f t="shared" si="12"/>
        <v>25</v>
      </c>
      <c r="G182" s="93" t="str">
        <f t="shared" si="12"/>
        <v>50,0</v>
      </c>
      <c r="H182" s="93"/>
      <c r="I182" s="17" t="str">
        <f>I183</f>
        <v>50,0</v>
      </c>
    </row>
    <row r="183" spans="1:9" ht="115.5" thickBot="1">
      <c r="A183" s="18" t="s">
        <v>625</v>
      </c>
      <c r="B183" s="36" t="s">
        <v>231</v>
      </c>
      <c r="C183" s="36">
        <v>10</v>
      </c>
      <c r="D183" s="36" t="s">
        <v>71</v>
      </c>
      <c r="E183" s="36"/>
      <c r="F183" s="17">
        <f t="shared" si="12"/>
        <v>25</v>
      </c>
      <c r="G183" s="93" t="str">
        <f t="shared" si="12"/>
        <v>50,0</v>
      </c>
      <c r="H183" s="93"/>
      <c r="I183" s="17" t="str">
        <f>I184</f>
        <v>50,0</v>
      </c>
    </row>
    <row r="184" spans="1:9" ht="39" thickBot="1">
      <c r="A184" s="18" t="s">
        <v>50</v>
      </c>
      <c r="B184" s="36" t="s">
        <v>231</v>
      </c>
      <c r="C184" s="36">
        <v>10</v>
      </c>
      <c r="D184" s="36" t="s">
        <v>71</v>
      </c>
      <c r="E184" s="36">
        <v>240</v>
      </c>
      <c r="F184" s="17">
        <v>25</v>
      </c>
      <c r="G184" s="93" t="s">
        <v>240</v>
      </c>
      <c r="H184" s="93"/>
      <c r="I184" s="17" t="s">
        <v>240</v>
      </c>
    </row>
    <row r="185" spans="1:9" ht="39" thickBot="1">
      <c r="A185" s="18" t="s">
        <v>73</v>
      </c>
      <c r="B185" s="36" t="s">
        <v>231</v>
      </c>
      <c r="C185" s="36">
        <v>14</v>
      </c>
      <c r="D185" s="36"/>
      <c r="E185" s="36"/>
      <c r="F185" s="17">
        <f>F186+F191+F201</f>
        <v>230.2</v>
      </c>
      <c r="G185" s="93">
        <f>G186+G191+G201</f>
        <v>205.2</v>
      </c>
      <c r="H185" s="93"/>
      <c r="I185" s="17">
        <f>I186+I191+I201</f>
        <v>205.2</v>
      </c>
    </row>
    <row r="186" spans="1:9" ht="64.5" thickBot="1">
      <c r="A186" s="18" t="s">
        <v>245</v>
      </c>
      <c r="B186" s="36" t="s">
        <v>231</v>
      </c>
      <c r="C186" s="36">
        <v>14</v>
      </c>
      <c r="D186" s="36" t="s">
        <v>448</v>
      </c>
      <c r="E186" s="36"/>
      <c r="F186" s="17" t="s">
        <v>242</v>
      </c>
      <c r="G186" s="93" t="s">
        <v>242</v>
      </c>
      <c r="H186" s="93"/>
      <c r="I186" s="17">
        <v>1</v>
      </c>
    </row>
    <row r="187" spans="1:9" ht="51.75" thickBot="1">
      <c r="A187" s="18" t="s">
        <v>74</v>
      </c>
      <c r="B187" s="36" t="s">
        <v>231</v>
      </c>
      <c r="C187" s="36">
        <v>14</v>
      </c>
      <c r="D187" s="36" t="s">
        <v>449</v>
      </c>
      <c r="E187" s="36"/>
      <c r="F187" s="17" t="s">
        <v>242</v>
      </c>
      <c r="G187" s="93" t="s">
        <v>242</v>
      </c>
      <c r="H187" s="93"/>
      <c r="I187" s="17">
        <v>1</v>
      </c>
    </row>
    <row r="188" spans="1:9" ht="51.75" thickBot="1">
      <c r="A188" s="18" t="s">
        <v>75</v>
      </c>
      <c r="B188" s="36" t="s">
        <v>231</v>
      </c>
      <c r="C188" s="36">
        <v>14</v>
      </c>
      <c r="D188" s="36" t="s">
        <v>308</v>
      </c>
      <c r="E188" s="36"/>
      <c r="F188" s="17" t="s">
        <v>242</v>
      </c>
      <c r="G188" s="93" t="s">
        <v>242</v>
      </c>
      <c r="H188" s="93"/>
      <c r="I188" s="17">
        <v>1</v>
      </c>
    </row>
    <row r="189" spans="1:9" ht="27.75" customHeight="1" thickBot="1">
      <c r="A189" s="18" t="s">
        <v>76</v>
      </c>
      <c r="B189" s="36" t="s">
        <v>231</v>
      </c>
      <c r="C189" s="36">
        <v>14</v>
      </c>
      <c r="D189" s="36" t="s">
        <v>309</v>
      </c>
      <c r="E189" s="36"/>
      <c r="F189" s="17">
        <f>F190</f>
        <v>1</v>
      </c>
      <c r="G189" s="93" t="s">
        <v>242</v>
      </c>
      <c r="H189" s="93"/>
      <c r="I189" s="17">
        <v>1</v>
      </c>
    </row>
    <row r="190" spans="1:9" ht="39" thickBot="1">
      <c r="A190" s="18" t="s">
        <v>50</v>
      </c>
      <c r="B190" s="36" t="s">
        <v>231</v>
      </c>
      <c r="C190" s="36">
        <v>14</v>
      </c>
      <c r="D190" s="36" t="s">
        <v>309</v>
      </c>
      <c r="E190" s="36" t="s">
        <v>266</v>
      </c>
      <c r="F190" s="17">
        <v>1</v>
      </c>
      <c r="G190" s="93">
        <v>1</v>
      </c>
      <c r="H190" s="93"/>
      <c r="I190" s="17">
        <v>1</v>
      </c>
    </row>
    <row r="191" spans="1:9" ht="68.25" customHeight="1" thickBot="1">
      <c r="A191" s="18" t="s">
        <v>310</v>
      </c>
      <c r="B191" s="36" t="s">
        <v>231</v>
      </c>
      <c r="C191" s="36">
        <v>14</v>
      </c>
      <c r="D191" s="36" t="s">
        <v>304</v>
      </c>
      <c r="E191" s="36"/>
      <c r="F191" s="17">
        <f>F192+F197</f>
        <v>28.5</v>
      </c>
      <c r="G191" s="93">
        <f>G192+G197</f>
        <v>28.5</v>
      </c>
      <c r="H191" s="93"/>
      <c r="I191" s="17">
        <f>I192+I197</f>
        <v>28.5</v>
      </c>
    </row>
    <row r="192" spans="1:9" ht="30" customHeight="1" thickBot="1">
      <c r="A192" s="18" t="s">
        <v>77</v>
      </c>
      <c r="B192" s="36" t="s">
        <v>231</v>
      </c>
      <c r="C192" s="36">
        <v>14</v>
      </c>
      <c r="D192" s="36" t="s">
        <v>305</v>
      </c>
      <c r="E192" s="36"/>
      <c r="F192" s="17">
        <f>F193</f>
        <v>12.5</v>
      </c>
      <c r="G192" s="93">
        <f>G193</f>
        <v>12.5</v>
      </c>
      <c r="H192" s="93"/>
      <c r="I192" s="17">
        <f>I193</f>
        <v>12.5</v>
      </c>
    </row>
    <row r="193" spans="1:9" ht="66.75" customHeight="1" thickBot="1">
      <c r="A193" s="18" t="s">
        <v>78</v>
      </c>
      <c r="B193" s="36" t="s">
        <v>231</v>
      </c>
      <c r="C193" s="36">
        <v>14</v>
      </c>
      <c r="D193" s="36" t="s">
        <v>306</v>
      </c>
      <c r="E193" s="36"/>
      <c r="F193" s="17">
        <f>F194</f>
        <v>12.5</v>
      </c>
      <c r="G193" s="93">
        <f>G194</f>
        <v>12.5</v>
      </c>
      <c r="H193" s="93"/>
      <c r="I193" s="17">
        <f>I194</f>
        <v>12.5</v>
      </c>
    </row>
    <row r="194" spans="1:9" ht="31.5" customHeight="1" thickBot="1">
      <c r="A194" s="18" t="s">
        <v>76</v>
      </c>
      <c r="B194" s="36" t="s">
        <v>231</v>
      </c>
      <c r="C194" s="36">
        <v>14</v>
      </c>
      <c r="D194" s="36" t="s">
        <v>307</v>
      </c>
      <c r="E194" s="36"/>
      <c r="F194" s="17">
        <f>F195+F196</f>
        <v>12.5</v>
      </c>
      <c r="G194" s="93">
        <f>G195+G196</f>
        <v>12.5</v>
      </c>
      <c r="H194" s="93"/>
      <c r="I194" s="17">
        <f>I195+I196</f>
        <v>12.5</v>
      </c>
    </row>
    <row r="195" spans="1:9" ht="43.5" customHeight="1" thickBot="1">
      <c r="A195" s="18" t="s">
        <v>50</v>
      </c>
      <c r="B195" s="36" t="s">
        <v>231</v>
      </c>
      <c r="C195" s="36">
        <v>14</v>
      </c>
      <c r="D195" s="36" t="s">
        <v>307</v>
      </c>
      <c r="E195" s="36" t="s">
        <v>266</v>
      </c>
      <c r="F195" s="17">
        <v>10</v>
      </c>
      <c r="G195" s="17">
        <v>10</v>
      </c>
      <c r="H195" s="17"/>
      <c r="I195" s="17">
        <v>10</v>
      </c>
    </row>
    <row r="196" spans="1:9" ht="15.75" thickBot="1">
      <c r="A196" s="18" t="s">
        <v>54</v>
      </c>
      <c r="B196" s="36" t="s">
        <v>231</v>
      </c>
      <c r="C196" s="36">
        <v>14</v>
      </c>
      <c r="D196" s="36" t="s">
        <v>307</v>
      </c>
      <c r="E196" s="36">
        <v>610</v>
      </c>
      <c r="F196" s="17">
        <v>2.5</v>
      </c>
      <c r="G196" s="93">
        <v>2.5</v>
      </c>
      <c r="H196" s="93"/>
      <c r="I196" s="17">
        <v>2.5</v>
      </c>
    </row>
    <row r="197" spans="1:9" ht="66.75" customHeight="1" thickBot="1">
      <c r="A197" s="18" t="s">
        <v>79</v>
      </c>
      <c r="B197" s="36" t="s">
        <v>231</v>
      </c>
      <c r="C197" s="36">
        <v>14</v>
      </c>
      <c r="D197" s="36" t="s">
        <v>311</v>
      </c>
      <c r="E197" s="36"/>
      <c r="F197" s="17">
        <f t="shared" ref="F197:G199" si="13">F198</f>
        <v>16</v>
      </c>
      <c r="G197" s="93">
        <f t="shared" si="13"/>
        <v>16</v>
      </c>
      <c r="H197" s="93"/>
      <c r="I197" s="17">
        <f>I198</f>
        <v>16</v>
      </c>
    </row>
    <row r="198" spans="1:9" ht="79.5" customHeight="1" thickBot="1">
      <c r="A198" s="18" t="s">
        <v>80</v>
      </c>
      <c r="B198" s="36" t="s">
        <v>231</v>
      </c>
      <c r="C198" s="36">
        <v>14</v>
      </c>
      <c r="D198" s="36" t="s">
        <v>692</v>
      </c>
      <c r="E198" s="36"/>
      <c r="F198" s="17">
        <f t="shared" si="13"/>
        <v>16</v>
      </c>
      <c r="G198" s="93">
        <f t="shared" si="13"/>
        <v>16</v>
      </c>
      <c r="H198" s="93"/>
      <c r="I198" s="17">
        <f>I199</f>
        <v>16</v>
      </c>
    </row>
    <row r="199" spans="1:9" ht="78.75" customHeight="1" thickBot="1">
      <c r="A199" s="18" t="s">
        <v>81</v>
      </c>
      <c r="B199" s="36" t="s">
        <v>231</v>
      </c>
      <c r="C199" s="36">
        <v>14</v>
      </c>
      <c r="D199" s="36" t="s">
        <v>691</v>
      </c>
      <c r="E199" s="36"/>
      <c r="F199" s="17">
        <f t="shared" si="13"/>
        <v>16</v>
      </c>
      <c r="G199" s="93">
        <f t="shared" si="13"/>
        <v>16</v>
      </c>
      <c r="H199" s="93"/>
      <c r="I199" s="17">
        <f>I200</f>
        <v>16</v>
      </c>
    </row>
    <row r="200" spans="1:9" ht="39" thickBot="1">
      <c r="A200" s="18" t="s">
        <v>50</v>
      </c>
      <c r="B200" s="36" t="s">
        <v>231</v>
      </c>
      <c r="C200" s="36">
        <v>14</v>
      </c>
      <c r="D200" s="36" t="s">
        <v>691</v>
      </c>
      <c r="E200" s="36" t="s">
        <v>266</v>
      </c>
      <c r="F200" s="17">
        <v>16</v>
      </c>
      <c r="G200" s="93">
        <v>16</v>
      </c>
      <c r="H200" s="93"/>
      <c r="I200" s="17">
        <v>16</v>
      </c>
    </row>
    <row r="201" spans="1:9" ht="64.5" thickBot="1">
      <c r="A201" s="18" t="s">
        <v>475</v>
      </c>
      <c r="B201" s="36" t="s">
        <v>231</v>
      </c>
      <c r="C201" s="36" t="s">
        <v>512</v>
      </c>
      <c r="D201" s="36" t="s">
        <v>476</v>
      </c>
      <c r="E201" s="36"/>
      <c r="F201" s="17">
        <f>F202+F205+F208+F211</f>
        <v>200.7</v>
      </c>
      <c r="G201" s="17">
        <f>G202+G205+G208+G211</f>
        <v>175.7</v>
      </c>
      <c r="H201" s="17">
        <f>H202+H205+H208+H211</f>
        <v>0</v>
      </c>
      <c r="I201" s="17">
        <f>I202+I205+I208+I211</f>
        <v>175.7</v>
      </c>
    </row>
    <row r="202" spans="1:9" ht="39" thickBot="1">
      <c r="A202" s="18" t="s">
        <v>523</v>
      </c>
      <c r="B202" s="36" t="s">
        <v>231</v>
      </c>
      <c r="C202" s="36" t="s">
        <v>512</v>
      </c>
      <c r="D202" s="36" t="s">
        <v>521</v>
      </c>
      <c r="E202" s="36"/>
      <c r="F202" s="17">
        <f t="shared" ref="F202:I203" si="14">F203</f>
        <v>20</v>
      </c>
      <c r="G202" s="17">
        <f t="shared" si="14"/>
        <v>20</v>
      </c>
      <c r="H202" s="17">
        <f t="shared" si="14"/>
        <v>0</v>
      </c>
      <c r="I202" s="17">
        <f t="shared" si="14"/>
        <v>20</v>
      </c>
    </row>
    <row r="203" spans="1:9" ht="39" thickBot="1">
      <c r="A203" s="18" t="s">
        <v>524</v>
      </c>
      <c r="B203" s="36" t="s">
        <v>231</v>
      </c>
      <c r="C203" s="36" t="s">
        <v>512</v>
      </c>
      <c r="D203" s="36" t="s">
        <v>522</v>
      </c>
      <c r="E203" s="36"/>
      <c r="F203" s="17">
        <f t="shared" si="14"/>
        <v>20</v>
      </c>
      <c r="G203" s="17">
        <f t="shared" si="14"/>
        <v>20</v>
      </c>
      <c r="H203" s="17">
        <f t="shared" si="14"/>
        <v>0</v>
      </c>
      <c r="I203" s="17">
        <f t="shared" si="14"/>
        <v>20</v>
      </c>
    </row>
    <row r="204" spans="1:9" ht="42.75" customHeight="1" thickBot="1">
      <c r="A204" s="18" t="s">
        <v>50</v>
      </c>
      <c r="B204" s="36" t="s">
        <v>231</v>
      </c>
      <c r="C204" s="36" t="s">
        <v>512</v>
      </c>
      <c r="D204" s="36" t="s">
        <v>522</v>
      </c>
      <c r="E204" s="36" t="s">
        <v>266</v>
      </c>
      <c r="F204" s="17">
        <v>20</v>
      </c>
      <c r="G204" s="17">
        <v>20</v>
      </c>
      <c r="H204" s="17"/>
      <c r="I204" s="17">
        <v>20</v>
      </c>
    </row>
    <row r="205" spans="1:9" ht="57.75" customHeight="1" thickBot="1">
      <c r="A205" s="18" t="s">
        <v>525</v>
      </c>
      <c r="B205" s="36" t="s">
        <v>231</v>
      </c>
      <c r="C205" s="36" t="s">
        <v>512</v>
      </c>
      <c r="D205" s="36" t="s">
        <v>518</v>
      </c>
      <c r="E205" s="36"/>
      <c r="F205" s="17">
        <f t="shared" ref="F205:I206" si="15">F206</f>
        <v>45</v>
      </c>
      <c r="G205" s="17">
        <f t="shared" si="15"/>
        <v>20</v>
      </c>
      <c r="H205" s="17">
        <f t="shared" si="15"/>
        <v>0</v>
      </c>
      <c r="I205" s="17">
        <f t="shared" si="15"/>
        <v>20</v>
      </c>
    </row>
    <row r="206" spans="1:9" ht="39" thickBot="1">
      <c r="A206" s="18" t="s">
        <v>450</v>
      </c>
      <c r="B206" s="36" t="s">
        <v>231</v>
      </c>
      <c r="C206" s="36">
        <v>14</v>
      </c>
      <c r="D206" s="36" t="s">
        <v>517</v>
      </c>
      <c r="E206" s="36"/>
      <c r="F206" s="17">
        <v>45</v>
      </c>
      <c r="G206" s="17">
        <f t="shared" si="15"/>
        <v>20</v>
      </c>
      <c r="H206" s="17">
        <f t="shared" si="15"/>
        <v>0</v>
      </c>
      <c r="I206" s="17">
        <f t="shared" si="15"/>
        <v>20</v>
      </c>
    </row>
    <row r="207" spans="1:9" ht="39" thickBot="1">
      <c r="A207" s="18" t="s">
        <v>50</v>
      </c>
      <c r="B207" s="36" t="s">
        <v>231</v>
      </c>
      <c r="C207" s="36">
        <v>14</v>
      </c>
      <c r="D207" s="36" t="s">
        <v>517</v>
      </c>
      <c r="E207" s="36" t="s">
        <v>266</v>
      </c>
      <c r="F207" s="17">
        <v>20</v>
      </c>
      <c r="G207" s="17">
        <v>20</v>
      </c>
      <c r="H207" s="17"/>
      <c r="I207" s="17">
        <v>20</v>
      </c>
    </row>
    <row r="208" spans="1:9" ht="71.25" customHeight="1" thickBot="1">
      <c r="A208" s="18" t="s">
        <v>526</v>
      </c>
      <c r="B208" s="36" t="s">
        <v>231</v>
      </c>
      <c r="C208" s="36" t="s">
        <v>512</v>
      </c>
      <c r="D208" s="36" t="s">
        <v>519</v>
      </c>
      <c r="E208" s="36"/>
      <c r="F208" s="17">
        <f>F209</f>
        <v>30</v>
      </c>
      <c r="G208" s="17">
        <f>G209</f>
        <v>30</v>
      </c>
      <c r="H208" s="17">
        <f>H209</f>
        <v>0</v>
      </c>
      <c r="I208" s="17">
        <f>I209</f>
        <v>30</v>
      </c>
    </row>
    <row r="209" spans="1:10" ht="64.5" thickBot="1">
      <c r="A209" s="18" t="s">
        <v>626</v>
      </c>
      <c r="B209" s="36" t="s">
        <v>231</v>
      </c>
      <c r="C209" s="36">
        <v>14</v>
      </c>
      <c r="D209" s="36" t="s">
        <v>516</v>
      </c>
      <c r="E209" s="36"/>
      <c r="F209" s="17">
        <f>F210</f>
        <v>30</v>
      </c>
      <c r="G209" s="93">
        <f>G210</f>
        <v>30</v>
      </c>
      <c r="H209" s="93"/>
      <c r="I209" s="17">
        <f>I210</f>
        <v>30</v>
      </c>
    </row>
    <row r="210" spans="1:10" ht="39" thickBot="1">
      <c r="A210" s="18" t="s">
        <v>50</v>
      </c>
      <c r="B210" s="36" t="s">
        <v>231</v>
      </c>
      <c r="C210" s="36">
        <v>14</v>
      </c>
      <c r="D210" s="36" t="s">
        <v>516</v>
      </c>
      <c r="E210" s="36">
        <v>240</v>
      </c>
      <c r="F210" s="17">
        <v>30</v>
      </c>
      <c r="G210" s="17">
        <v>30</v>
      </c>
      <c r="H210" s="17"/>
      <c r="I210" s="17">
        <v>30</v>
      </c>
    </row>
    <row r="211" spans="1:10" ht="44.25" customHeight="1" thickBot="1">
      <c r="A211" s="18" t="s">
        <v>515</v>
      </c>
      <c r="B211" s="36" t="s">
        <v>231</v>
      </c>
      <c r="C211" s="36" t="s">
        <v>512</v>
      </c>
      <c r="D211" s="36" t="s">
        <v>514</v>
      </c>
      <c r="E211" s="36"/>
      <c r="F211" s="17">
        <f>F212</f>
        <v>105.7</v>
      </c>
      <c r="G211" s="17">
        <f>G212</f>
        <v>105.7</v>
      </c>
      <c r="H211" s="17"/>
      <c r="I211" s="17">
        <f>I212</f>
        <v>105.7</v>
      </c>
    </row>
    <row r="212" spans="1:10" ht="40.5" customHeight="1" thickBot="1">
      <c r="A212" s="18" t="s">
        <v>627</v>
      </c>
      <c r="B212" s="36" t="s">
        <v>231</v>
      </c>
      <c r="C212" s="36">
        <v>14</v>
      </c>
      <c r="D212" s="36" t="s">
        <v>513</v>
      </c>
      <c r="E212" s="36"/>
      <c r="F212" s="17">
        <f>F213</f>
        <v>105.7</v>
      </c>
      <c r="G212" s="93">
        <f>G213</f>
        <v>105.7</v>
      </c>
      <c r="H212" s="93"/>
      <c r="I212" s="17">
        <f>I213</f>
        <v>105.7</v>
      </c>
    </row>
    <row r="213" spans="1:10" ht="39" thickBot="1">
      <c r="A213" s="18" t="s">
        <v>50</v>
      </c>
      <c r="B213" s="36" t="s">
        <v>231</v>
      </c>
      <c r="C213" s="36">
        <v>14</v>
      </c>
      <c r="D213" s="36" t="s">
        <v>513</v>
      </c>
      <c r="E213" s="36" t="s">
        <v>266</v>
      </c>
      <c r="F213" s="17">
        <v>105.7</v>
      </c>
      <c r="G213" s="17">
        <v>105.7</v>
      </c>
      <c r="H213" s="17">
        <v>105.7</v>
      </c>
      <c r="I213" s="17">
        <v>105.7</v>
      </c>
    </row>
    <row r="214" spans="1:10" ht="15.75" thickBot="1">
      <c r="A214" s="22" t="s">
        <v>82</v>
      </c>
      <c r="B214" s="39" t="s">
        <v>232</v>
      </c>
      <c r="C214" s="39" t="s">
        <v>229</v>
      </c>
      <c r="D214" s="39"/>
      <c r="E214" s="39"/>
      <c r="F214" s="26">
        <f>F215+F221+F226+F232+F255</f>
        <v>72615.7</v>
      </c>
      <c r="G214" s="94">
        <f>G215+G221+G226+G232+G255</f>
        <v>10439</v>
      </c>
      <c r="H214" s="94"/>
      <c r="I214" s="26">
        <f>I215+I221+I226+I232+I255</f>
        <v>10692</v>
      </c>
      <c r="J214" s="6"/>
    </row>
    <row r="215" spans="1:10" ht="15.75" thickBot="1">
      <c r="A215" s="18" t="s">
        <v>83</v>
      </c>
      <c r="B215" s="36" t="s">
        <v>232</v>
      </c>
      <c r="C215" s="36" t="s">
        <v>228</v>
      </c>
      <c r="D215" s="36"/>
      <c r="E215" s="36"/>
      <c r="F215" s="17">
        <f t="shared" ref="F215:G219" si="16">F216</f>
        <v>144.80000000000001</v>
      </c>
      <c r="G215" s="93">
        <f t="shared" si="16"/>
        <v>144.80000000000001</v>
      </c>
      <c r="H215" s="93"/>
      <c r="I215" s="17">
        <f>I216</f>
        <v>144.80000000000001</v>
      </c>
    </row>
    <row r="216" spans="1:10" ht="51.75" thickBot="1">
      <c r="A216" s="18" t="s">
        <v>312</v>
      </c>
      <c r="B216" s="36" t="s">
        <v>232</v>
      </c>
      <c r="C216" s="36" t="s">
        <v>228</v>
      </c>
      <c r="D216" s="36" t="s">
        <v>313</v>
      </c>
      <c r="E216" s="36"/>
      <c r="F216" s="17">
        <f t="shared" si="16"/>
        <v>144.80000000000001</v>
      </c>
      <c r="G216" s="17">
        <f t="shared" si="16"/>
        <v>144.80000000000001</v>
      </c>
      <c r="H216" s="17">
        <f>H217</f>
        <v>0</v>
      </c>
      <c r="I216" s="17">
        <f>I217</f>
        <v>144.80000000000001</v>
      </c>
    </row>
    <row r="217" spans="1:10" ht="26.25" thickBot="1">
      <c r="A217" s="18" t="s">
        <v>84</v>
      </c>
      <c r="B217" s="36" t="s">
        <v>232</v>
      </c>
      <c r="C217" s="36" t="s">
        <v>228</v>
      </c>
      <c r="D217" s="36" t="s">
        <v>314</v>
      </c>
      <c r="E217" s="36"/>
      <c r="F217" s="17">
        <f t="shared" si="16"/>
        <v>144.80000000000001</v>
      </c>
      <c r="G217" s="93">
        <f t="shared" si="16"/>
        <v>144.80000000000001</v>
      </c>
      <c r="H217" s="93"/>
      <c r="I217" s="17">
        <f>I218</f>
        <v>144.80000000000001</v>
      </c>
    </row>
    <row r="218" spans="1:10" ht="26.25" thickBot="1">
      <c r="A218" s="18" t="s">
        <v>85</v>
      </c>
      <c r="B218" s="36" t="s">
        <v>232</v>
      </c>
      <c r="C218" s="36" t="s">
        <v>228</v>
      </c>
      <c r="D218" s="36" t="s">
        <v>371</v>
      </c>
      <c r="E218" s="36"/>
      <c r="F218" s="17">
        <f t="shared" si="16"/>
        <v>144.80000000000001</v>
      </c>
      <c r="G218" s="93">
        <f t="shared" si="16"/>
        <v>144.80000000000001</v>
      </c>
      <c r="H218" s="93"/>
      <c r="I218" s="17">
        <f>I219</f>
        <v>144.80000000000001</v>
      </c>
    </row>
    <row r="219" spans="1:10" ht="26.25" thickBot="1">
      <c r="A219" s="18" t="s">
        <v>628</v>
      </c>
      <c r="B219" s="36" t="s">
        <v>232</v>
      </c>
      <c r="C219" s="36" t="s">
        <v>228</v>
      </c>
      <c r="D219" s="36" t="s">
        <v>527</v>
      </c>
      <c r="E219" s="36"/>
      <c r="F219" s="17">
        <f t="shared" si="16"/>
        <v>144.80000000000001</v>
      </c>
      <c r="G219" s="93">
        <f t="shared" si="16"/>
        <v>144.80000000000001</v>
      </c>
      <c r="H219" s="93"/>
      <c r="I219" s="17">
        <f>I220</f>
        <v>144.80000000000001</v>
      </c>
    </row>
    <row r="220" spans="1:10" ht="15.75" thickBot="1">
      <c r="A220" s="18" t="s">
        <v>54</v>
      </c>
      <c r="B220" s="36" t="s">
        <v>232</v>
      </c>
      <c r="C220" s="36" t="s">
        <v>228</v>
      </c>
      <c r="D220" s="36" t="s">
        <v>527</v>
      </c>
      <c r="E220" s="36">
        <v>610</v>
      </c>
      <c r="F220" s="32">
        <v>144.80000000000001</v>
      </c>
      <c r="G220" s="32">
        <v>144.80000000000001</v>
      </c>
      <c r="H220" s="32">
        <v>121.4</v>
      </c>
      <c r="I220" s="32">
        <v>144.80000000000001</v>
      </c>
    </row>
    <row r="221" spans="1:10" ht="15.75" thickBot="1">
      <c r="A221" s="18" t="s">
        <v>430</v>
      </c>
      <c r="B221" s="36" t="s">
        <v>232</v>
      </c>
      <c r="C221" s="36" t="s">
        <v>233</v>
      </c>
      <c r="D221" s="36"/>
      <c r="E221" s="36"/>
      <c r="F221" s="17">
        <f t="shared" ref="F221:I224" si="17">F222</f>
        <v>596.9</v>
      </c>
      <c r="G221" s="17">
        <f t="shared" si="17"/>
        <v>0</v>
      </c>
      <c r="H221" s="17">
        <f t="shared" si="17"/>
        <v>0</v>
      </c>
      <c r="I221" s="17">
        <f t="shared" si="17"/>
        <v>0</v>
      </c>
    </row>
    <row r="222" spans="1:10" ht="56.25" customHeight="1" thickBot="1">
      <c r="A222" s="18" t="s">
        <v>612</v>
      </c>
      <c r="B222" s="36" t="s">
        <v>232</v>
      </c>
      <c r="C222" s="36" t="s">
        <v>233</v>
      </c>
      <c r="D222" s="36" t="s">
        <v>412</v>
      </c>
      <c r="E222" s="36"/>
      <c r="F222" s="17">
        <f t="shared" si="17"/>
        <v>596.9</v>
      </c>
      <c r="G222" s="17">
        <f t="shared" si="17"/>
        <v>0</v>
      </c>
      <c r="H222" s="17">
        <f t="shared" si="17"/>
        <v>0</v>
      </c>
      <c r="I222" s="17">
        <f t="shared" si="17"/>
        <v>0</v>
      </c>
    </row>
    <row r="223" spans="1:10" ht="57.6" customHeight="1" thickBot="1">
      <c r="A223" s="18" t="s">
        <v>520</v>
      </c>
      <c r="B223" s="36" t="s">
        <v>232</v>
      </c>
      <c r="C223" s="36" t="s">
        <v>233</v>
      </c>
      <c r="D223" s="36" t="s">
        <v>544</v>
      </c>
      <c r="E223" s="36"/>
      <c r="F223" s="17">
        <f t="shared" si="17"/>
        <v>596.9</v>
      </c>
      <c r="G223" s="17">
        <f t="shared" si="17"/>
        <v>0</v>
      </c>
      <c r="H223" s="17">
        <f t="shared" si="17"/>
        <v>0</v>
      </c>
      <c r="I223" s="17">
        <f t="shared" si="17"/>
        <v>0</v>
      </c>
    </row>
    <row r="224" spans="1:10" ht="39.75" customHeight="1" thickBot="1">
      <c r="A224" s="28" t="s">
        <v>629</v>
      </c>
      <c r="B224" s="36" t="s">
        <v>232</v>
      </c>
      <c r="C224" s="36" t="s">
        <v>233</v>
      </c>
      <c r="D224" s="36" t="s">
        <v>545</v>
      </c>
      <c r="E224" s="36"/>
      <c r="F224" s="17">
        <f t="shared" si="17"/>
        <v>596.9</v>
      </c>
      <c r="G224" s="17">
        <f t="shared" si="17"/>
        <v>0</v>
      </c>
      <c r="H224" s="17">
        <f t="shared" si="17"/>
        <v>0</v>
      </c>
      <c r="I224" s="17">
        <f t="shared" si="17"/>
        <v>0</v>
      </c>
    </row>
    <row r="225" spans="1:9" ht="39" thickBot="1">
      <c r="A225" s="18" t="s">
        <v>19</v>
      </c>
      <c r="B225" s="36" t="s">
        <v>232</v>
      </c>
      <c r="C225" s="36" t="s">
        <v>233</v>
      </c>
      <c r="D225" s="64" t="s">
        <v>545</v>
      </c>
      <c r="E225" s="36" t="s">
        <v>266</v>
      </c>
      <c r="F225" s="17">
        <v>596.9</v>
      </c>
      <c r="G225" s="17">
        <v>0</v>
      </c>
      <c r="H225" s="17"/>
      <c r="I225" s="17">
        <v>0</v>
      </c>
    </row>
    <row r="226" spans="1:9" ht="15.75" thickBot="1">
      <c r="A226" s="18" t="s">
        <v>86</v>
      </c>
      <c r="B226" s="36" t="s">
        <v>232</v>
      </c>
      <c r="C226" s="36" t="s">
        <v>235</v>
      </c>
      <c r="D226" s="36"/>
      <c r="E226" s="36"/>
      <c r="F226" s="17">
        <f t="shared" ref="F226:G230" si="18">F227</f>
        <v>1084.9000000000001</v>
      </c>
      <c r="G226" s="93">
        <f t="shared" si="18"/>
        <v>1121.3</v>
      </c>
      <c r="H226" s="93"/>
      <c r="I226" s="17">
        <f>I227</f>
        <v>1121.3</v>
      </c>
    </row>
    <row r="227" spans="1:9" ht="64.5" thickBot="1">
      <c r="A227" s="18" t="s">
        <v>315</v>
      </c>
      <c r="B227" s="36" t="s">
        <v>232</v>
      </c>
      <c r="C227" s="36" t="s">
        <v>235</v>
      </c>
      <c r="D227" s="36" t="s">
        <v>316</v>
      </c>
      <c r="E227" s="36"/>
      <c r="F227" s="17">
        <f t="shared" si="18"/>
        <v>1084.9000000000001</v>
      </c>
      <c r="G227" s="93">
        <f t="shared" si="18"/>
        <v>1121.3</v>
      </c>
      <c r="H227" s="93"/>
      <c r="I227" s="17">
        <f>I228</f>
        <v>1121.3</v>
      </c>
    </row>
    <row r="228" spans="1:9" ht="26.25" thickBot="1">
      <c r="A228" s="18" t="s">
        <v>87</v>
      </c>
      <c r="B228" s="36" t="s">
        <v>232</v>
      </c>
      <c r="C228" s="36" t="s">
        <v>235</v>
      </c>
      <c r="D228" s="36" t="s">
        <v>317</v>
      </c>
      <c r="E228" s="36"/>
      <c r="F228" s="17">
        <f t="shared" si="18"/>
        <v>1084.9000000000001</v>
      </c>
      <c r="G228" s="93">
        <f t="shared" si="18"/>
        <v>1121.3</v>
      </c>
      <c r="H228" s="93"/>
      <c r="I228" s="17">
        <f>I229</f>
        <v>1121.3</v>
      </c>
    </row>
    <row r="229" spans="1:9" ht="136.5" customHeight="1" thickBot="1">
      <c r="A229" s="18" t="s">
        <v>528</v>
      </c>
      <c r="B229" s="36" t="s">
        <v>232</v>
      </c>
      <c r="C229" s="36" t="s">
        <v>235</v>
      </c>
      <c r="D229" s="36" t="s">
        <v>318</v>
      </c>
      <c r="E229" s="36"/>
      <c r="F229" s="17">
        <f t="shared" si="18"/>
        <v>1084.9000000000001</v>
      </c>
      <c r="G229" s="93">
        <f t="shared" si="18"/>
        <v>1121.3</v>
      </c>
      <c r="H229" s="93"/>
      <c r="I229" s="17">
        <f>I230</f>
        <v>1121.3</v>
      </c>
    </row>
    <row r="230" spans="1:9" ht="129.75" customHeight="1" thickBot="1">
      <c r="A230" s="28" t="s">
        <v>88</v>
      </c>
      <c r="B230" s="36" t="s">
        <v>232</v>
      </c>
      <c r="C230" s="36" t="s">
        <v>235</v>
      </c>
      <c r="D230" s="36" t="s">
        <v>319</v>
      </c>
      <c r="E230" s="36"/>
      <c r="F230" s="17">
        <f>F231</f>
        <v>1084.9000000000001</v>
      </c>
      <c r="G230" s="93">
        <f t="shared" si="18"/>
        <v>1121.3</v>
      </c>
      <c r="H230" s="93"/>
      <c r="I230" s="17">
        <f>I231</f>
        <v>1121.3</v>
      </c>
    </row>
    <row r="231" spans="1:9" ht="39" thickBot="1">
      <c r="A231" s="18" t="s">
        <v>50</v>
      </c>
      <c r="B231" s="36" t="s">
        <v>232</v>
      </c>
      <c r="C231" s="36" t="s">
        <v>235</v>
      </c>
      <c r="D231" s="36" t="s">
        <v>319</v>
      </c>
      <c r="E231" s="36">
        <v>240</v>
      </c>
      <c r="F231" s="17">
        <v>1084.9000000000001</v>
      </c>
      <c r="G231" s="93">
        <v>1121.3</v>
      </c>
      <c r="H231" s="93"/>
      <c r="I231" s="17">
        <v>1121.3</v>
      </c>
    </row>
    <row r="232" spans="1:9" ht="26.25" thickBot="1">
      <c r="A232" s="18" t="s">
        <v>89</v>
      </c>
      <c r="B232" s="36" t="s">
        <v>232</v>
      </c>
      <c r="C232" s="36" t="s">
        <v>236</v>
      </c>
      <c r="D232" s="36"/>
      <c r="E232" s="36"/>
      <c r="F232" s="17">
        <f>F233</f>
        <v>69571.199999999997</v>
      </c>
      <c r="G232" s="93">
        <f>G233</f>
        <v>8241</v>
      </c>
      <c r="H232" s="93"/>
      <c r="I232" s="17">
        <f>I233</f>
        <v>8704</v>
      </c>
    </row>
    <row r="233" spans="1:9" ht="64.5" thickBot="1">
      <c r="A233" s="18" t="s">
        <v>452</v>
      </c>
      <c r="B233" s="36" t="s">
        <v>232</v>
      </c>
      <c r="C233" s="36" t="s">
        <v>236</v>
      </c>
      <c r="D233" s="36" t="s">
        <v>316</v>
      </c>
      <c r="E233" s="36"/>
      <c r="F233" s="17">
        <f>F234</f>
        <v>69571.199999999997</v>
      </c>
      <c r="G233" s="17">
        <f>G234</f>
        <v>8241</v>
      </c>
      <c r="H233" s="17">
        <f>H234</f>
        <v>0</v>
      </c>
      <c r="I233" s="17">
        <f>I234</f>
        <v>8704</v>
      </c>
    </row>
    <row r="234" spans="1:9" ht="51.75" thickBot="1">
      <c r="A234" s="18" t="s">
        <v>453</v>
      </c>
      <c r="B234" s="36" t="s">
        <v>232</v>
      </c>
      <c r="C234" s="36" t="s">
        <v>236</v>
      </c>
      <c r="D234" s="36" t="s">
        <v>320</v>
      </c>
      <c r="E234" s="36"/>
      <c r="F234" s="17">
        <f>F235+F238+F243+F246+F249+F252</f>
        <v>69571.199999999997</v>
      </c>
      <c r="G234" s="93">
        <f>G235+G238+G243+G246+G249+G252</f>
        <v>8241</v>
      </c>
      <c r="H234" s="93"/>
      <c r="I234" s="17">
        <f>I235+I238+I243+I246+I249+I252</f>
        <v>8704</v>
      </c>
    </row>
    <row r="235" spans="1:9" ht="51.75" thickBot="1">
      <c r="A235" s="18" t="s">
        <v>454</v>
      </c>
      <c r="B235" s="36" t="s">
        <v>232</v>
      </c>
      <c r="C235" s="36" t="s">
        <v>236</v>
      </c>
      <c r="D235" s="36" t="s">
        <v>321</v>
      </c>
      <c r="E235" s="36"/>
      <c r="F235" s="17">
        <f t="shared" ref="F235:I236" si="19">F236</f>
        <v>7396.6</v>
      </c>
      <c r="G235" s="17">
        <f t="shared" si="19"/>
        <v>7192.9</v>
      </c>
      <c r="H235" s="17">
        <f t="shared" si="19"/>
        <v>0</v>
      </c>
      <c r="I235" s="17">
        <f t="shared" si="19"/>
        <v>7555.9</v>
      </c>
    </row>
    <row r="236" spans="1:9" ht="39" thickBot="1">
      <c r="A236" s="18" t="s">
        <v>630</v>
      </c>
      <c r="B236" s="36" t="s">
        <v>232</v>
      </c>
      <c r="C236" s="36" t="s">
        <v>236</v>
      </c>
      <c r="D236" s="36" t="s">
        <v>322</v>
      </c>
      <c r="E236" s="36"/>
      <c r="F236" s="17">
        <f t="shared" si="19"/>
        <v>7396.6</v>
      </c>
      <c r="G236" s="17">
        <f t="shared" si="19"/>
        <v>7192.9</v>
      </c>
      <c r="H236" s="17">
        <f t="shared" si="19"/>
        <v>0</v>
      </c>
      <c r="I236" s="17">
        <f t="shared" si="19"/>
        <v>7555.9</v>
      </c>
    </row>
    <row r="237" spans="1:9" ht="39" thickBot="1">
      <c r="A237" s="18" t="s">
        <v>50</v>
      </c>
      <c r="B237" s="36" t="s">
        <v>232</v>
      </c>
      <c r="C237" s="36" t="s">
        <v>236</v>
      </c>
      <c r="D237" s="36" t="s">
        <v>322</v>
      </c>
      <c r="E237" s="36">
        <v>240</v>
      </c>
      <c r="F237" s="17">
        <v>7396.6</v>
      </c>
      <c r="G237" s="93">
        <v>7192.9</v>
      </c>
      <c r="H237" s="93"/>
      <c r="I237" s="17">
        <v>7555.9</v>
      </c>
    </row>
    <row r="238" spans="1:9" ht="51.75" thickBot="1">
      <c r="A238" s="18" t="s">
        <v>90</v>
      </c>
      <c r="B238" s="36" t="s">
        <v>232</v>
      </c>
      <c r="C238" s="36" t="s">
        <v>236</v>
      </c>
      <c r="D238" s="36" t="s">
        <v>323</v>
      </c>
      <c r="E238" s="36"/>
      <c r="F238" s="17">
        <f>F239+F241</f>
        <v>61434.6</v>
      </c>
      <c r="G238" s="53">
        <f t="shared" ref="G238:I238" si="20">G239+G241</f>
        <v>308.10000000000002</v>
      </c>
      <c r="H238" s="53">
        <f t="shared" si="20"/>
        <v>0</v>
      </c>
      <c r="I238" s="53">
        <f t="shared" si="20"/>
        <v>308.10000000000002</v>
      </c>
    </row>
    <row r="239" spans="1:9" ht="43.15" customHeight="1" thickBot="1">
      <c r="A239" s="18" t="s">
        <v>642</v>
      </c>
      <c r="B239" s="55" t="s">
        <v>232</v>
      </c>
      <c r="C239" s="55" t="s">
        <v>236</v>
      </c>
      <c r="D239" s="55" t="s">
        <v>641</v>
      </c>
      <c r="E239" s="55"/>
      <c r="F239" s="53">
        <f>F240</f>
        <v>61434.6</v>
      </c>
      <c r="G239" s="53">
        <f t="shared" ref="G239:I239" si="21">G240</f>
        <v>0</v>
      </c>
      <c r="H239" s="53">
        <f t="shared" si="21"/>
        <v>0</v>
      </c>
      <c r="I239" s="53">
        <f t="shared" si="21"/>
        <v>0</v>
      </c>
    </row>
    <row r="240" spans="1:9" ht="39" thickBot="1">
      <c r="A240" s="18" t="s">
        <v>50</v>
      </c>
      <c r="B240" s="55" t="s">
        <v>232</v>
      </c>
      <c r="C240" s="55" t="s">
        <v>236</v>
      </c>
      <c r="D240" s="55" t="s">
        <v>641</v>
      </c>
      <c r="E240" s="55" t="s">
        <v>266</v>
      </c>
      <c r="F240" s="53">
        <v>61434.6</v>
      </c>
      <c r="G240" s="53">
        <v>0</v>
      </c>
      <c r="H240" s="53"/>
      <c r="I240" s="53">
        <v>0</v>
      </c>
    </row>
    <row r="241" spans="1:9" ht="96.75" customHeight="1" thickBot="1">
      <c r="A241" s="18" t="s">
        <v>91</v>
      </c>
      <c r="B241" s="36" t="s">
        <v>232</v>
      </c>
      <c r="C241" s="36" t="s">
        <v>236</v>
      </c>
      <c r="D241" s="36" t="s">
        <v>324</v>
      </c>
      <c r="E241" s="36"/>
      <c r="F241" s="17">
        <f>F242</f>
        <v>0</v>
      </c>
      <c r="G241" s="17">
        <f>G242</f>
        <v>308.10000000000002</v>
      </c>
      <c r="H241" s="17">
        <f>H242</f>
        <v>0</v>
      </c>
      <c r="I241" s="17">
        <f>I242</f>
        <v>308.10000000000002</v>
      </c>
    </row>
    <row r="242" spans="1:9" ht="39" thickBot="1">
      <c r="A242" s="18" t="s">
        <v>19</v>
      </c>
      <c r="B242" s="36" t="s">
        <v>232</v>
      </c>
      <c r="C242" s="36" t="s">
        <v>236</v>
      </c>
      <c r="D242" s="36" t="s">
        <v>324</v>
      </c>
      <c r="E242" s="36">
        <v>240</v>
      </c>
      <c r="F242" s="17">
        <v>0</v>
      </c>
      <c r="G242" s="93">
        <v>308.10000000000002</v>
      </c>
      <c r="H242" s="93"/>
      <c r="I242" s="17">
        <v>308.10000000000002</v>
      </c>
    </row>
    <row r="243" spans="1:9" ht="26.25" thickBot="1">
      <c r="A243" s="18" t="s">
        <v>92</v>
      </c>
      <c r="B243" s="36" t="s">
        <v>232</v>
      </c>
      <c r="C243" s="36" t="s">
        <v>236</v>
      </c>
      <c r="D243" s="36" t="s">
        <v>451</v>
      </c>
      <c r="E243" s="36"/>
      <c r="F243" s="17" t="str">
        <f>F244</f>
        <v>150,0</v>
      </c>
      <c r="G243" s="93" t="str">
        <f>G244</f>
        <v>150,0</v>
      </c>
      <c r="H243" s="93"/>
      <c r="I243" s="17" t="str">
        <f>I244</f>
        <v>150,0</v>
      </c>
    </row>
    <row r="244" spans="1:9" ht="64.5" thickBot="1">
      <c r="A244" s="18" t="s">
        <v>93</v>
      </c>
      <c r="B244" s="36" t="s">
        <v>232</v>
      </c>
      <c r="C244" s="36" t="s">
        <v>236</v>
      </c>
      <c r="D244" s="36" t="s">
        <v>325</v>
      </c>
      <c r="E244" s="36"/>
      <c r="F244" s="17" t="str">
        <f>F245</f>
        <v>150,0</v>
      </c>
      <c r="G244" s="93" t="str">
        <f>G245</f>
        <v>150,0</v>
      </c>
      <c r="H244" s="93"/>
      <c r="I244" s="17" t="str">
        <f>I245</f>
        <v>150,0</v>
      </c>
    </row>
    <row r="245" spans="1:9" ht="39" thickBot="1">
      <c r="A245" s="18" t="s">
        <v>94</v>
      </c>
      <c r="B245" s="36" t="s">
        <v>232</v>
      </c>
      <c r="C245" s="36" t="s">
        <v>236</v>
      </c>
      <c r="D245" s="36" t="s">
        <v>325</v>
      </c>
      <c r="E245" s="36" t="s">
        <v>266</v>
      </c>
      <c r="F245" s="17" t="s">
        <v>243</v>
      </c>
      <c r="G245" s="93" t="s">
        <v>243</v>
      </c>
      <c r="H245" s="93"/>
      <c r="I245" s="17" t="s">
        <v>243</v>
      </c>
    </row>
    <row r="246" spans="1:9" ht="53.25" customHeight="1" thickBot="1">
      <c r="A246" s="18" t="s">
        <v>95</v>
      </c>
      <c r="B246" s="36" t="s">
        <v>232</v>
      </c>
      <c r="C246" s="36" t="s">
        <v>236</v>
      </c>
      <c r="D246" s="36" t="s">
        <v>326</v>
      </c>
      <c r="E246" s="36"/>
      <c r="F246" s="17">
        <f>F247</f>
        <v>120</v>
      </c>
      <c r="G246" s="93">
        <f>G247</f>
        <v>120</v>
      </c>
      <c r="H246" s="93"/>
      <c r="I246" s="17">
        <f>I247</f>
        <v>100</v>
      </c>
    </row>
    <row r="247" spans="1:9" ht="26.25" thickBot="1">
      <c r="A247" s="18" t="s">
        <v>631</v>
      </c>
      <c r="B247" s="36" t="s">
        <v>232</v>
      </c>
      <c r="C247" s="36" t="s">
        <v>236</v>
      </c>
      <c r="D247" s="36" t="s">
        <v>327</v>
      </c>
      <c r="E247" s="36"/>
      <c r="F247" s="17">
        <f>F248</f>
        <v>120</v>
      </c>
      <c r="G247" s="93">
        <f>G248</f>
        <v>120</v>
      </c>
      <c r="H247" s="93"/>
      <c r="I247" s="17">
        <f>I248</f>
        <v>100</v>
      </c>
    </row>
    <row r="248" spans="1:9" ht="39" thickBot="1">
      <c r="A248" s="18" t="s">
        <v>94</v>
      </c>
      <c r="B248" s="36" t="s">
        <v>232</v>
      </c>
      <c r="C248" s="36" t="s">
        <v>236</v>
      </c>
      <c r="D248" s="36" t="s">
        <v>327</v>
      </c>
      <c r="E248" s="36">
        <v>240</v>
      </c>
      <c r="F248" s="17">
        <v>120</v>
      </c>
      <c r="G248" s="93">
        <v>120</v>
      </c>
      <c r="H248" s="93"/>
      <c r="I248" s="17">
        <v>100</v>
      </c>
    </row>
    <row r="249" spans="1:9" ht="26.25" thickBot="1">
      <c r="A249" s="18" t="s">
        <v>96</v>
      </c>
      <c r="B249" s="36" t="s">
        <v>232</v>
      </c>
      <c r="C249" s="36" t="s">
        <v>236</v>
      </c>
      <c r="D249" s="36" t="s">
        <v>328</v>
      </c>
      <c r="E249" s="36"/>
      <c r="F249" s="17" t="str">
        <f>F250</f>
        <v>100,0</v>
      </c>
      <c r="G249" s="93" t="str">
        <f>G250</f>
        <v>100,0</v>
      </c>
      <c r="H249" s="93"/>
      <c r="I249" s="17" t="str">
        <f>I250</f>
        <v>100,0</v>
      </c>
    </row>
    <row r="250" spans="1:9" ht="39" customHeight="1" thickBot="1">
      <c r="A250" s="18" t="s">
        <v>632</v>
      </c>
      <c r="B250" s="36" t="s">
        <v>232</v>
      </c>
      <c r="C250" s="36" t="s">
        <v>236</v>
      </c>
      <c r="D250" s="36" t="s">
        <v>484</v>
      </c>
      <c r="E250" s="36"/>
      <c r="F250" s="17" t="str">
        <f>F251</f>
        <v>100,0</v>
      </c>
      <c r="G250" s="93" t="str">
        <f>G251</f>
        <v>100,0</v>
      </c>
      <c r="H250" s="93"/>
      <c r="I250" s="17" t="str">
        <f>I251</f>
        <v>100,0</v>
      </c>
    </row>
    <row r="251" spans="1:9" ht="39" thickBot="1">
      <c r="A251" s="18" t="s">
        <v>94</v>
      </c>
      <c r="B251" s="36" t="s">
        <v>232</v>
      </c>
      <c r="C251" s="36" t="s">
        <v>236</v>
      </c>
      <c r="D251" s="36" t="s">
        <v>484</v>
      </c>
      <c r="E251" s="36">
        <v>240</v>
      </c>
      <c r="F251" s="17" t="s">
        <v>241</v>
      </c>
      <c r="G251" s="17" t="s">
        <v>241</v>
      </c>
      <c r="H251" s="17" t="s">
        <v>241</v>
      </c>
      <c r="I251" s="17" t="s">
        <v>241</v>
      </c>
    </row>
    <row r="252" spans="1:9" ht="39" thickBot="1">
      <c r="A252" s="18" t="s">
        <v>97</v>
      </c>
      <c r="B252" s="36" t="s">
        <v>232</v>
      </c>
      <c r="C252" s="36" t="s">
        <v>236</v>
      </c>
      <c r="D252" s="36" t="s">
        <v>329</v>
      </c>
      <c r="E252" s="36"/>
      <c r="F252" s="17">
        <f>F253</f>
        <v>370</v>
      </c>
      <c r="G252" s="93">
        <f>G253</f>
        <v>370</v>
      </c>
      <c r="H252" s="93"/>
      <c r="I252" s="17">
        <f>I253</f>
        <v>490</v>
      </c>
    </row>
    <row r="253" spans="1:9" ht="30.6" customHeight="1" thickBot="1">
      <c r="A253" s="18" t="s">
        <v>633</v>
      </c>
      <c r="B253" s="36" t="s">
        <v>232</v>
      </c>
      <c r="C253" s="36" t="s">
        <v>236</v>
      </c>
      <c r="D253" s="36" t="s">
        <v>485</v>
      </c>
      <c r="E253" s="36"/>
      <c r="F253" s="17">
        <f>F254</f>
        <v>370</v>
      </c>
      <c r="G253" s="93">
        <f>G254</f>
        <v>370</v>
      </c>
      <c r="H253" s="93"/>
      <c r="I253" s="17">
        <f>I254</f>
        <v>490</v>
      </c>
    </row>
    <row r="254" spans="1:9" ht="39" thickBot="1">
      <c r="A254" s="18" t="s">
        <v>19</v>
      </c>
      <c r="B254" s="36" t="s">
        <v>232</v>
      </c>
      <c r="C254" s="36" t="s">
        <v>236</v>
      </c>
      <c r="D254" s="36" t="s">
        <v>485</v>
      </c>
      <c r="E254" s="36">
        <v>240</v>
      </c>
      <c r="F254" s="17">
        <v>370</v>
      </c>
      <c r="G254" s="17">
        <v>370</v>
      </c>
      <c r="H254" s="17">
        <v>370</v>
      </c>
      <c r="I254" s="17">
        <v>490</v>
      </c>
    </row>
    <row r="255" spans="1:9" ht="26.25" thickBot="1">
      <c r="A255" s="18" t="s">
        <v>98</v>
      </c>
      <c r="B255" s="36" t="s">
        <v>232</v>
      </c>
      <c r="C255" s="36">
        <v>12</v>
      </c>
      <c r="D255" s="36"/>
      <c r="E255" s="36"/>
      <c r="F255" s="17">
        <f>F256+F268</f>
        <v>1217.9000000000001</v>
      </c>
      <c r="G255" s="93">
        <f>G256+G268</f>
        <v>931.9</v>
      </c>
      <c r="H255" s="93"/>
      <c r="I255" s="17">
        <f>I256+I268</f>
        <v>721.9</v>
      </c>
    </row>
    <row r="256" spans="1:9" ht="66" customHeight="1" thickBot="1">
      <c r="A256" s="18" t="s">
        <v>330</v>
      </c>
      <c r="B256" s="36" t="s">
        <v>232</v>
      </c>
      <c r="C256" s="36">
        <v>12</v>
      </c>
      <c r="D256" s="36" t="s">
        <v>331</v>
      </c>
      <c r="E256" s="36"/>
      <c r="F256" s="17">
        <f>F257+F260+F263</f>
        <v>721.9</v>
      </c>
      <c r="G256" s="93">
        <f>G257+G260+G263</f>
        <v>721.9</v>
      </c>
      <c r="H256" s="93"/>
      <c r="I256" s="17">
        <f>I257+I260+I263</f>
        <v>721.9</v>
      </c>
    </row>
    <row r="257" spans="1:9" ht="134.25" customHeight="1" thickBot="1">
      <c r="A257" s="18" t="s">
        <v>482</v>
      </c>
      <c r="B257" s="36" t="s">
        <v>232</v>
      </c>
      <c r="C257" s="36">
        <v>12</v>
      </c>
      <c r="D257" s="36" t="s">
        <v>332</v>
      </c>
      <c r="E257" s="36"/>
      <c r="F257" s="17">
        <f>F258</f>
        <v>642.1</v>
      </c>
      <c r="G257" s="17">
        <f>G258</f>
        <v>642.1</v>
      </c>
      <c r="H257" s="17">
        <f>H258</f>
        <v>0</v>
      </c>
      <c r="I257" s="17">
        <f>I258</f>
        <v>642.1</v>
      </c>
    </row>
    <row r="258" spans="1:9" ht="39" thickBot="1">
      <c r="A258" s="18" t="s">
        <v>100</v>
      </c>
      <c r="B258" s="36" t="s">
        <v>232</v>
      </c>
      <c r="C258" s="36">
        <v>12</v>
      </c>
      <c r="D258" s="36" t="s">
        <v>333</v>
      </c>
      <c r="E258" s="36"/>
      <c r="F258" s="17">
        <f>F259</f>
        <v>642.1</v>
      </c>
      <c r="G258" s="93">
        <f>G259</f>
        <v>642.1</v>
      </c>
      <c r="H258" s="93"/>
      <c r="I258" s="17">
        <f>I259</f>
        <v>642.1</v>
      </c>
    </row>
    <row r="259" spans="1:9" ht="54" customHeight="1" thickBot="1">
      <c r="A259" s="18" t="s">
        <v>101</v>
      </c>
      <c r="B259" s="36" t="s">
        <v>232</v>
      </c>
      <c r="C259" s="36">
        <v>12</v>
      </c>
      <c r="D259" s="36" t="s">
        <v>333</v>
      </c>
      <c r="E259" s="36" t="s">
        <v>455</v>
      </c>
      <c r="F259" s="17">
        <v>642.1</v>
      </c>
      <c r="G259" s="93">
        <v>642.1</v>
      </c>
      <c r="H259" s="93"/>
      <c r="I259" s="17">
        <v>642.1</v>
      </c>
    </row>
    <row r="260" spans="1:9" ht="160.5" customHeight="1" thickBot="1">
      <c r="A260" s="18" t="s">
        <v>530</v>
      </c>
      <c r="B260" s="36" t="s">
        <v>232</v>
      </c>
      <c r="C260" s="36">
        <v>12</v>
      </c>
      <c r="D260" s="36" t="s">
        <v>529</v>
      </c>
      <c r="E260" s="36"/>
      <c r="F260" s="17">
        <f>F261</f>
        <v>20</v>
      </c>
      <c r="G260" s="17">
        <f>G261</f>
        <v>20</v>
      </c>
      <c r="H260" s="17">
        <f>H261</f>
        <v>0</v>
      </c>
      <c r="I260" s="17">
        <f>I261</f>
        <v>20</v>
      </c>
    </row>
    <row r="261" spans="1:9" ht="39" thickBot="1">
      <c r="A261" s="18" t="s">
        <v>102</v>
      </c>
      <c r="B261" s="36" t="s">
        <v>232</v>
      </c>
      <c r="C261" s="36">
        <v>12</v>
      </c>
      <c r="D261" s="36" t="s">
        <v>334</v>
      </c>
      <c r="E261" s="36"/>
      <c r="F261" s="17">
        <f>F262</f>
        <v>20</v>
      </c>
      <c r="G261" s="93">
        <f>G262</f>
        <v>20</v>
      </c>
      <c r="H261" s="93"/>
      <c r="I261" s="17">
        <f>I262</f>
        <v>20</v>
      </c>
    </row>
    <row r="262" spans="1:9" ht="39" thickBot="1">
      <c r="A262" s="18" t="s">
        <v>94</v>
      </c>
      <c r="B262" s="36" t="s">
        <v>232</v>
      </c>
      <c r="C262" s="36">
        <v>12</v>
      </c>
      <c r="D262" s="36" t="s">
        <v>334</v>
      </c>
      <c r="E262" s="36" t="s">
        <v>266</v>
      </c>
      <c r="F262" s="17">
        <v>20</v>
      </c>
      <c r="G262" s="93">
        <v>20</v>
      </c>
      <c r="H262" s="93"/>
      <c r="I262" s="17">
        <v>20</v>
      </c>
    </row>
    <row r="263" spans="1:9" ht="147" customHeight="1" thickBot="1">
      <c r="A263" s="18" t="s">
        <v>531</v>
      </c>
      <c r="B263" s="36" t="s">
        <v>232</v>
      </c>
      <c r="C263" s="36">
        <v>12</v>
      </c>
      <c r="D263" s="36" t="s">
        <v>456</v>
      </c>
      <c r="E263" s="36"/>
      <c r="F263" s="17">
        <f>F264+F266</f>
        <v>59.8</v>
      </c>
      <c r="G263" s="93">
        <f>G264+G266</f>
        <v>59.8</v>
      </c>
      <c r="H263" s="93"/>
      <c r="I263" s="17">
        <f>I264+I266</f>
        <v>59.8</v>
      </c>
    </row>
    <row r="264" spans="1:9" ht="64.5" thickBot="1">
      <c r="A264" s="18" t="s">
        <v>103</v>
      </c>
      <c r="B264" s="36" t="s">
        <v>232</v>
      </c>
      <c r="C264" s="36">
        <v>12</v>
      </c>
      <c r="D264" s="36" t="s">
        <v>335</v>
      </c>
      <c r="E264" s="36"/>
      <c r="F264" s="17">
        <f>F265</f>
        <v>37</v>
      </c>
      <c r="G264" s="93">
        <f>G265</f>
        <v>37</v>
      </c>
      <c r="H264" s="93"/>
      <c r="I264" s="17">
        <f>I265</f>
        <v>37</v>
      </c>
    </row>
    <row r="265" spans="1:9" ht="39" thickBot="1">
      <c r="A265" s="18" t="s">
        <v>94</v>
      </c>
      <c r="B265" s="36" t="s">
        <v>232</v>
      </c>
      <c r="C265" s="36">
        <v>12</v>
      </c>
      <c r="D265" s="36" t="s">
        <v>335</v>
      </c>
      <c r="E265" s="36">
        <v>240</v>
      </c>
      <c r="F265" s="17">
        <v>37</v>
      </c>
      <c r="G265" s="93">
        <v>37</v>
      </c>
      <c r="H265" s="93"/>
      <c r="I265" s="17">
        <v>37</v>
      </c>
    </row>
    <row r="266" spans="1:9" ht="77.25" thickBot="1">
      <c r="A266" s="18" t="s">
        <v>104</v>
      </c>
      <c r="B266" s="36" t="s">
        <v>232</v>
      </c>
      <c r="C266" s="36">
        <v>12</v>
      </c>
      <c r="D266" s="36" t="s">
        <v>336</v>
      </c>
      <c r="E266" s="36"/>
      <c r="F266" s="17">
        <f>F267</f>
        <v>22.8</v>
      </c>
      <c r="G266" s="93">
        <f>G267</f>
        <v>22.8</v>
      </c>
      <c r="H266" s="93"/>
      <c r="I266" s="17">
        <f>I267</f>
        <v>22.8</v>
      </c>
    </row>
    <row r="267" spans="1:9" ht="39" thickBot="1">
      <c r="A267" s="18" t="s">
        <v>94</v>
      </c>
      <c r="B267" s="36" t="s">
        <v>232</v>
      </c>
      <c r="C267" s="36">
        <v>12</v>
      </c>
      <c r="D267" s="36" t="s">
        <v>336</v>
      </c>
      <c r="E267" s="36">
        <v>240</v>
      </c>
      <c r="F267" s="17">
        <v>22.8</v>
      </c>
      <c r="G267" s="93">
        <v>22.8</v>
      </c>
      <c r="H267" s="93"/>
      <c r="I267" s="17">
        <v>22.8</v>
      </c>
    </row>
    <row r="268" spans="1:9" ht="79.5" customHeight="1" thickBot="1">
      <c r="A268" s="18" t="s">
        <v>502</v>
      </c>
      <c r="B268" s="36" t="s">
        <v>232</v>
      </c>
      <c r="C268" s="36">
        <v>12</v>
      </c>
      <c r="D268" s="36" t="s">
        <v>296</v>
      </c>
      <c r="E268" s="36"/>
      <c r="F268" s="17">
        <f>F269+F273</f>
        <v>496</v>
      </c>
      <c r="G268" s="93">
        <f t="shared" ref="F268:G271" si="22">G269</f>
        <v>210</v>
      </c>
      <c r="H268" s="93"/>
      <c r="I268" s="17">
        <f>I269</f>
        <v>0</v>
      </c>
    </row>
    <row r="269" spans="1:9" ht="54" customHeight="1" thickBot="1">
      <c r="A269" s="18" t="s">
        <v>501</v>
      </c>
      <c r="B269" s="36" t="s">
        <v>232</v>
      </c>
      <c r="C269" s="36">
        <v>12</v>
      </c>
      <c r="D269" s="36" t="s">
        <v>301</v>
      </c>
      <c r="E269" s="36"/>
      <c r="F269" s="17">
        <f t="shared" si="22"/>
        <v>210</v>
      </c>
      <c r="G269" s="93">
        <f t="shared" si="22"/>
        <v>210</v>
      </c>
      <c r="H269" s="93"/>
      <c r="I269" s="17">
        <f>I270</f>
        <v>0</v>
      </c>
    </row>
    <row r="270" spans="1:9" ht="69" customHeight="1" thickBot="1">
      <c r="A270" s="18" t="s">
        <v>503</v>
      </c>
      <c r="B270" s="36" t="s">
        <v>232</v>
      </c>
      <c r="C270" s="36">
        <v>12</v>
      </c>
      <c r="D270" s="36" t="s">
        <v>338</v>
      </c>
      <c r="E270" s="36"/>
      <c r="F270" s="17">
        <f t="shared" si="22"/>
        <v>210</v>
      </c>
      <c r="G270" s="93">
        <f t="shared" si="22"/>
        <v>210</v>
      </c>
      <c r="H270" s="93"/>
      <c r="I270" s="17">
        <f>I271</f>
        <v>0</v>
      </c>
    </row>
    <row r="271" spans="1:9" ht="51.75" thickBot="1">
      <c r="A271" s="18" t="s">
        <v>105</v>
      </c>
      <c r="B271" s="36" t="s">
        <v>232</v>
      </c>
      <c r="C271" s="36">
        <v>12</v>
      </c>
      <c r="D271" s="36" t="s">
        <v>339</v>
      </c>
      <c r="E271" s="36"/>
      <c r="F271" s="17">
        <f t="shared" si="22"/>
        <v>210</v>
      </c>
      <c r="G271" s="93">
        <f t="shared" si="22"/>
        <v>210</v>
      </c>
      <c r="H271" s="93"/>
      <c r="I271" s="17">
        <f>I272</f>
        <v>0</v>
      </c>
    </row>
    <row r="272" spans="1:9" ht="39" thickBot="1">
      <c r="A272" s="18" t="s">
        <v>94</v>
      </c>
      <c r="B272" s="36" t="s">
        <v>232</v>
      </c>
      <c r="C272" s="36">
        <v>12</v>
      </c>
      <c r="D272" s="36" t="s">
        <v>339</v>
      </c>
      <c r="E272" s="36">
        <v>240</v>
      </c>
      <c r="F272" s="17">
        <v>210</v>
      </c>
      <c r="G272" s="93">
        <v>210</v>
      </c>
      <c r="H272" s="93"/>
      <c r="I272" s="17">
        <v>0</v>
      </c>
    </row>
    <row r="273" spans="1:9" ht="40.5" customHeight="1" thickBot="1">
      <c r="A273" s="18" t="s">
        <v>663</v>
      </c>
      <c r="B273" s="56" t="s">
        <v>232</v>
      </c>
      <c r="C273" s="56">
        <v>12</v>
      </c>
      <c r="D273" s="64" t="s">
        <v>665</v>
      </c>
      <c r="E273" s="56"/>
      <c r="F273" s="57">
        <f>F274</f>
        <v>286</v>
      </c>
      <c r="G273" s="57">
        <f t="shared" ref="G273:I273" si="23">G274</f>
        <v>0</v>
      </c>
      <c r="H273" s="57">
        <f t="shared" si="23"/>
        <v>0</v>
      </c>
      <c r="I273" s="57">
        <f t="shared" si="23"/>
        <v>0</v>
      </c>
    </row>
    <row r="274" spans="1:9" ht="26.25" thickBot="1">
      <c r="A274" s="18" t="s">
        <v>664</v>
      </c>
      <c r="B274" s="56" t="s">
        <v>232</v>
      </c>
      <c r="C274" s="56">
        <v>12</v>
      </c>
      <c r="D274" s="64" t="s">
        <v>662</v>
      </c>
      <c r="E274" s="56"/>
      <c r="F274" s="57">
        <f>F275</f>
        <v>286</v>
      </c>
      <c r="G274" s="57">
        <f t="shared" ref="G274:I274" si="24">G275</f>
        <v>0</v>
      </c>
      <c r="H274" s="57">
        <f t="shared" si="24"/>
        <v>0</v>
      </c>
      <c r="I274" s="57">
        <f t="shared" si="24"/>
        <v>0</v>
      </c>
    </row>
    <row r="275" spans="1:9" ht="39" thickBot="1">
      <c r="A275" s="18" t="s">
        <v>94</v>
      </c>
      <c r="B275" s="56" t="s">
        <v>232</v>
      </c>
      <c r="C275" s="56">
        <v>12</v>
      </c>
      <c r="D275" s="69" t="s">
        <v>662</v>
      </c>
      <c r="E275" s="56">
        <v>240</v>
      </c>
      <c r="F275" s="57">
        <v>286</v>
      </c>
      <c r="G275" s="57">
        <v>0</v>
      </c>
      <c r="H275" s="57"/>
      <c r="I275" s="57">
        <v>0</v>
      </c>
    </row>
    <row r="276" spans="1:9" ht="26.25" thickBot="1">
      <c r="A276" s="22" t="s">
        <v>219</v>
      </c>
      <c r="B276" s="39" t="s">
        <v>233</v>
      </c>
      <c r="C276" s="39" t="s">
        <v>229</v>
      </c>
      <c r="D276" s="39"/>
      <c r="E276" s="39"/>
      <c r="F276" s="26">
        <f>F277+F301+F329+F355</f>
        <v>92581.1</v>
      </c>
      <c r="G276" s="94">
        <f>G277+G301+G329+G355</f>
        <v>92749.7</v>
      </c>
      <c r="H276" s="94"/>
      <c r="I276" s="26">
        <f>I277+I301+I329+I355</f>
        <v>7772.1</v>
      </c>
    </row>
    <row r="277" spans="1:9" ht="15.75" thickBot="1">
      <c r="A277" s="18" t="s">
        <v>106</v>
      </c>
      <c r="B277" s="36" t="s">
        <v>233</v>
      </c>
      <c r="C277" s="36" t="s">
        <v>228</v>
      </c>
      <c r="D277" s="36"/>
      <c r="E277" s="36"/>
      <c r="F277" s="17">
        <f>F278+F285+F293</f>
        <v>22532.1</v>
      </c>
      <c r="G277" s="93">
        <f>G278+G285+G293</f>
        <v>1155.5999999999999</v>
      </c>
      <c r="H277" s="93"/>
      <c r="I277" s="17">
        <f>I278+I285+I293</f>
        <v>760</v>
      </c>
    </row>
    <row r="278" spans="1:9" ht="64.5" thickBot="1">
      <c r="A278" s="18" t="s">
        <v>340</v>
      </c>
      <c r="B278" s="36" t="s">
        <v>233</v>
      </c>
      <c r="C278" s="36" t="s">
        <v>228</v>
      </c>
      <c r="D278" s="36" t="s">
        <v>341</v>
      </c>
      <c r="E278" s="36"/>
      <c r="F278" s="17">
        <f>F279+F282</f>
        <v>710</v>
      </c>
      <c r="G278" s="57">
        <f t="shared" ref="G278:H278" si="25">G279+G282</f>
        <v>720.2</v>
      </c>
      <c r="H278" s="57">
        <f t="shared" si="25"/>
        <v>0</v>
      </c>
      <c r="I278" s="17">
        <f>I279</f>
        <v>760</v>
      </c>
    </row>
    <row r="279" spans="1:9" ht="39" thickBot="1">
      <c r="A279" s="18" t="s">
        <v>107</v>
      </c>
      <c r="B279" s="36" t="s">
        <v>233</v>
      </c>
      <c r="C279" s="36" t="s">
        <v>228</v>
      </c>
      <c r="D279" s="36" t="s">
        <v>342</v>
      </c>
      <c r="E279" s="36"/>
      <c r="F279" s="17">
        <f>F280</f>
        <v>500</v>
      </c>
      <c r="G279" s="93">
        <f>G280</f>
        <v>720.2</v>
      </c>
      <c r="H279" s="93"/>
      <c r="I279" s="17">
        <f>I280</f>
        <v>760</v>
      </c>
    </row>
    <row r="280" spans="1:9" ht="44.25" customHeight="1" thickBot="1">
      <c r="A280" s="18" t="s">
        <v>634</v>
      </c>
      <c r="B280" s="36" t="s">
        <v>233</v>
      </c>
      <c r="C280" s="36" t="s">
        <v>228</v>
      </c>
      <c r="D280" s="36" t="s">
        <v>343</v>
      </c>
      <c r="E280" s="36"/>
      <c r="F280" s="17">
        <f>F281</f>
        <v>500</v>
      </c>
      <c r="G280" s="93">
        <f>G281</f>
        <v>720.2</v>
      </c>
      <c r="H280" s="93"/>
      <c r="I280" s="17">
        <f>I281</f>
        <v>760</v>
      </c>
    </row>
    <row r="281" spans="1:9" ht="39" thickBot="1">
      <c r="A281" s="18" t="s">
        <v>94</v>
      </c>
      <c r="B281" s="36" t="s">
        <v>233</v>
      </c>
      <c r="C281" s="36" t="s">
        <v>228</v>
      </c>
      <c r="D281" s="36" t="s">
        <v>343</v>
      </c>
      <c r="E281" s="36">
        <v>240</v>
      </c>
      <c r="F281" s="17">
        <v>500</v>
      </c>
      <c r="G281" s="93">
        <v>720.2</v>
      </c>
      <c r="H281" s="93"/>
      <c r="I281" s="17">
        <v>760</v>
      </c>
    </row>
    <row r="282" spans="1:9" ht="82.5" customHeight="1" thickBot="1">
      <c r="A282" s="18" t="s">
        <v>666</v>
      </c>
      <c r="B282" s="56" t="s">
        <v>233</v>
      </c>
      <c r="C282" s="56" t="s">
        <v>228</v>
      </c>
      <c r="D282" s="69" t="s">
        <v>669</v>
      </c>
      <c r="E282" s="56"/>
      <c r="F282" s="57">
        <f>F283</f>
        <v>210</v>
      </c>
      <c r="G282" s="57">
        <f t="shared" ref="G282:I282" si="26">G283</f>
        <v>0</v>
      </c>
      <c r="H282" s="57">
        <f t="shared" si="26"/>
        <v>0</v>
      </c>
      <c r="I282" s="57">
        <f t="shared" si="26"/>
        <v>0</v>
      </c>
    </row>
    <row r="283" spans="1:9" ht="90" thickBot="1">
      <c r="A283" s="18" t="s">
        <v>667</v>
      </c>
      <c r="B283" s="56" t="s">
        <v>233</v>
      </c>
      <c r="C283" s="56" t="s">
        <v>228</v>
      </c>
      <c r="D283" s="56" t="s">
        <v>668</v>
      </c>
      <c r="E283" s="56"/>
      <c r="F283" s="57">
        <f>F284</f>
        <v>210</v>
      </c>
      <c r="G283" s="57">
        <f t="shared" ref="G283:I283" si="27">G284</f>
        <v>0</v>
      </c>
      <c r="H283" s="57">
        <f t="shared" si="27"/>
        <v>0</v>
      </c>
      <c r="I283" s="57">
        <f t="shared" si="27"/>
        <v>0</v>
      </c>
    </row>
    <row r="284" spans="1:9" ht="31.5" customHeight="1" thickBot="1">
      <c r="A284" s="18" t="s">
        <v>94</v>
      </c>
      <c r="B284" s="56" t="s">
        <v>233</v>
      </c>
      <c r="C284" s="56" t="s">
        <v>228</v>
      </c>
      <c r="D284" s="69" t="s">
        <v>668</v>
      </c>
      <c r="E284" s="56" t="s">
        <v>266</v>
      </c>
      <c r="F284" s="57">
        <v>210</v>
      </c>
      <c r="G284" s="57">
        <v>0</v>
      </c>
      <c r="H284" s="57"/>
      <c r="I284" s="57">
        <v>0</v>
      </c>
    </row>
    <row r="285" spans="1:9" ht="64.5" thickBot="1">
      <c r="A285" s="18" t="s">
        <v>344</v>
      </c>
      <c r="B285" s="36" t="s">
        <v>233</v>
      </c>
      <c r="C285" s="36" t="s">
        <v>228</v>
      </c>
      <c r="D285" s="36" t="s">
        <v>345</v>
      </c>
      <c r="E285" s="36"/>
      <c r="F285" s="17">
        <f>F286</f>
        <v>20889.3</v>
      </c>
      <c r="G285" s="93">
        <f>G286</f>
        <v>0</v>
      </c>
      <c r="H285" s="93"/>
      <c r="I285" s="17">
        <f>I286</f>
        <v>0</v>
      </c>
    </row>
    <row r="286" spans="1:9" ht="57.75" customHeight="1" thickBot="1">
      <c r="A286" s="18" t="s">
        <v>108</v>
      </c>
      <c r="B286" s="36" t="s">
        <v>233</v>
      </c>
      <c r="C286" s="36" t="s">
        <v>228</v>
      </c>
      <c r="D286" s="36" t="s">
        <v>346</v>
      </c>
      <c r="E286" s="36"/>
      <c r="F286" s="17">
        <f>F287+F289+F291</f>
        <v>20889.3</v>
      </c>
      <c r="G286" s="17">
        <f>G287+G289+G291</f>
        <v>0</v>
      </c>
      <c r="H286" s="17">
        <f>H287+H289+H291</f>
        <v>4</v>
      </c>
      <c r="I286" s="17">
        <f>I287+I289+I291</f>
        <v>0</v>
      </c>
    </row>
    <row r="287" spans="1:9" ht="145.5" customHeight="1" thickBot="1">
      <c r="A287" s="18" t="s">
        <v>109</v>
      </c>
      <c r="B287" s="36" t="s">
        <v>233</v>
      </c>
      <c r="C287" s="36" t="s">
        <v>228</v>
      </c>
      <c r="D287" s="36" t="s">
        <v>347</v>
      </c>
      <c r="E287" s="36"/>
      <c r="F287" s="17">
        <f>F288</f>
        <v>8196.4</v>
      </c>
      <c r="G287" s="93">
        <f>G288</f>
        <v>0</v>
      </c>
      <c r="H287" s="93"/>
      <c r="I287" s="17">
        <f>I288</f>
        <v>0</v>
      </c>
    </row>
    <row r="288" spans="1:9" ht="15.75" thickBot="1">
      <c r="A288" s="18" t="s">
        <v>110</v>
      </c>
      <c r="B288" s="36" t="s">
        <v>233</v>
      </c>
      <c r="C288" s="36" t="s">
        <v>228</v>
      </c>
      <c r="D288" s="36" t="s">
        <v>347</v>
      </c>
      <c r="E288" s="36" t="s">
        <v>458</v>
      </c>
      <c r="F288" s="17">
        <v>8196.4</v>
      </c>
      <c r="G288" s="93">
        <v>0</v>
      </c>
      <c r="H288" s="93"/>
      <c r="I288" s="17">
        <v>0</v>
      </c>
    </row>
    <row r="289" spans="1:9" ht="106.5" customHeight="1" thickBot="1">
      <c r="A289" s="18" t="s">
        <v>111</v>
      </c>
      <c r="B289" s="36" t="s">
        <v>233</v>
      </c>
      <c r="C289" s="36" t="s">
        <v>228</v>
      </c>
      <c r="D289" s="36" t="s">
        <v>348</v>
      </c>
      <c r="E289" s="36"/>
      <c r="F289" s="17">
        <f>F290</f>
        <v>12688.9</v>
      </c>
      <c r="G289" s="93">
        <f>G290</f>
        <v>0</v>
      </c>
      <c r="H289" s="93"/>
      <c r="I289" s="17">
        <v>0</v>
      </c>
    </row>
    <row r="290" spans="1:9" ht="15.75" thickBot="1">
      <c r="A290" s="18" t="s">
        <v>110</v>
      </c>
      <c r="B290" s="36" t="s">
        <v>233</v>
      </c>
      <c r="C290" s="36" t="s">
        <v>228</v>
      </c>
      <c r="D290" s="36" t="s">
        <v>348</v>
      </c>
      <c r="E290" s="36" t="s">
        <v>458</v>
      </c>
      <c r="F290" s="17">
        <v>12688.9</v>
      </c>
      <c r="G290" s="93">
        <v>0</v>
      </c>
      <c r="H290" s="93"/>
      <c r="I290" s="17">
        <v>0</v>
      </c>
    </row>
    <row r="291" spans="1:9" ht="39" thickBot="1">
      <c r="A291" s="18" t="s">
        <v>588</v>
      </c>
      <c r="B291" s="36" t="s">
        <v>233</v>
      </c>
      <c r="C291" s="36" t="s">
        <v>228</v>
      </c>
      <c r="D291" s="36" t="s">
        <v>349</v>
      </c>
      <c r="E291" s="36"/>
      <c r="F291" s="21">
        <f>F292</f>
        <v>4</v>
      </c>
      <c r="G291" s="21">
        <f>G292</f>
        <v>0</v>
      </c>
      <c r="H291" s="21">
        <f>H292</f>
        <v>4</v>
      </c>
      <c r="I291" s="21">
        <f>I292</f>
        <v>0</v>
      </c>
    </row>
    <row r="292" spans="1:9" ht="39" thickBot="1">
      <c r="A292" s="18" t="s">
        <v>19</v>
      </c>
      <c r="B292" s="36" t="s">
        <v>233</v>
      </c>
      <c r="C292" s="36" t="s">
        <v>228</v>
      </c>
      <c r="D292" s="36" t="s">
        <v>349</v>
      </c>
      <c r="E292" s="36">
        <v>240</v>
      </c>
      <c r="F292" s="21">
        <v>4</v>
      </c>
      <c r="G292" s="21">
        <v>0</v>
      </c>
      <c r="H292" s="21">
        <v>4</v>
      </c>
      <c r="I292" s="21">
        <v>0</v>
      </c>
    </row>
    <row r="293" spans="1:9" ht="80.25" customHeight="1" thickBot="1">
      <c r="A293" s="18" t="s">
        <v>337</v>
      </c>
      <c r="B293" s="36" t="s">
        <v>233</v>
      </c>
      <c r="C293" s="36" t="s">
        <v>228</v>
      </c>
      <c r="D293" s="36" t="s">
        <v>296</v>
      </c>
      <c r="E293" s="36"/>
      <c r="F293" s="17">
        <f>F294+F298</f>
        <v>932.8</v>
      </c>
      <c r="G293" s="93">
        <f t="shared" ref="F293:G296" si="28">G294</f>
        <v>435.4</v>
      </c>
      <c r="H293" s="93"/>
      <c r="I293" s="17">
        <f>I294</f>
        <v>0</v>
      </c>
    </row>
    <row r="294" spans="1:9" ht="51.75" customHeight="1" thickBot="1">
      <c r="A294" s="18" t="s">
        <v>499</v>
      </c>
      <c r="B294" s="36" t="s">
        <v>233</v>
      </c>
      <c r="C294" s="36" t="s">
        <v>228</v>
      </c>
      <c r="D294" s="36" t="s">
        <v>297</v>
      </c>
      <c r="E294" s="36"/>
      <c r="F294" s="17">
        <f t="shared" si="28"/>
        <v>432.8</v>
      </c>
      <c r="G294" s="93">
        <f t="shared" si="28"/>
        <v>435.4</v>
      </c>
      <c r="H294" s="93"/>
      <c r="I294" s="17">
        <f>I295</f>
        <v>0</v>
      </c>
    </row>
    <row r="295" spans="1:9" ht="80.25" customHeight="1" thickBot="1">
      <c r="A295" s="18" t="s">
        <v>504</v>
      </c>
      <c r="B295" s="36" t="s">
        <v>233</v>
      </c>
      <c r="C295" s="36" t="s">
        <v>228</v>
      </c>
      <c r="D295" s="36" t="s">
        <v>533</v>
      </c>
      <c r="E295" s="36"/>
      <c r="F295" s="17">
        <f t="shared" si="28"/>
        <v>432.8</v>
      </c>
      <c r="G295" s="93">
        <f t="shared" si="28"/>
        <v>435.4</v>
      </c>
      <c r="H295" s="93"/>
      <c r="I295" s="17">
        <f>I296</f>
        <v>0</v>
      </c>
    </row>
    <row r="296" spans="1:9" ht="51.75" thickBot="1">
      <c r="A296" s="18" t="s">
        <v>112</v>
      </c>
      <c r="B296" s="36" t="s">
        <v>233</v>
      </c>
      <c r="C296" s="36" t="s">
        <v>228</v>
      </c>
      <c r="D296" s="36" t="s">
        <v>534</v>
      </c>
      <c r="E296" s="36"/>
      <c r="F296" s="17">
        <f t="shared" si="28"/>
        <v>432.8</v>
      </c>
      <c r="G296" s="93">
        <f t="shared" si="28"/>
        <v>435.4</v>
      </c>
      <c r="H296" s="93"/>
      <c r="I296" s="17">
        <f>I297</f>
        <v>0</v>
      </c>
    </row>
    <row r="297" spans="1:9" ht="39" thickBot="1">
      <c r="A297" s="18" t="s">
        <v>94</v>
      </c>
      <c r="B297" s="36" t="s">
        <v>233</v>
      </c>
      <c r="C297" s="36" t="s">
        <v>228</v>
      </c>
      <c r="D297" s="36" t="s">
        <v>534</v>
      </c>
      <c r="E297" s="36">
        <v>240</v>
      </c>
      <c r="F297" s="17">
        <v>432.8</v>
      </c>
      <c r="G297" s="93">
        <v>435.4</v>
      </c>
      <c r="H297" s="93"/>
      <c r="I297" s="17">
        <v>0</v>
      </c>
    </row>
    <row r="298" spans="1:9" ht="31.5" customHeight="1" thickBot="1">
      <c r="A298" s="18" t="s">
        <v>670</v>
      </c>
      <c r="B298" s="56" t="s">
        <v>233</v>
      </c>
      <c r="C298" s="56" t="s">
        <v>228</v>
      </c>
      <c r="D298" s="65" t="s">
        <v>671</v>
      </c>
      <c r="E298" s="56"/>
      <c r="F298" s="57">
        <f>F299</f>
        <v>500</v>
      </c>
      <c r="G298" s="57">
        <f t="shared" ref="G298:I298" si="29">G299</f>
        <v>0</v>
      </c>
      <c r="H298" s="57">
        <f t="shared" si="29"/>
        <v>0</v>
      </c>
      <c r="I298" s="57">
        <f t="shared" si="29"/>
        <v>0</v>
      </c>
    </row>
    <row r="299" spans="1:9" ht="26.25" thickBot="1">
      <c r="A299" s="18" t="s">
        <v>672</v>
      </c>
      <c r="B299" s="56" t="s">
        <v>233</v>
      </c>
      <c r="C299" s="56" t="s">
        <v>228</v>
      </c>
      <c r="D299" s="65" t="s">
        <v>673</v>
      </c>
      <c r="E299" s="56"/>
      <c r="F299" s="57">
        <f>F300</f>
        <v>500</v>
      </c>
      <c r="G299" s="57">
        <f>G300</f>
        <v>0</v>
      </c>
      <c r="H299" s="57"/>
      <c r="I299" s="57">
        <f>I300</f>
        <v>0</v>
      </c>
    </row>
    <row r="300" spans="1:9" ht="15.75" thickBot="1">
      <c r="A300" s="18" t="s">
        <v>110</v>
      </c>
      <c r="B300" s="56" t="s">
        <v>233</v>
      </c>
      <c r="C300" s="56" t="s">
        <v>228</v>
      </c>
      <c r="D300" s="69" t="s">
        <v>673</v>
      </c>
      <c r="E300" s="56" t="s">
        <v>458</v>
      </c>
      <c r="F300" s="57">
        <v>500</v>
      </c>
      <c r="G300" s="57">
        <v>0</v>
      </c>
      <c r="H300" s="57"/>
      <c r="I300" s="57">
        <v>0</v>
      </c>
    </row>
    <row r="301" spans="1:9" ht="15.75" thickBot="1">
      <c r="A301" s="18" t="s">
        <v>113</v>
      </c>
      <c r="B301" s="36" t="s">
        <v>233</v>
      </c>
      <c r="C301" s="36" t="s">
        <v>230</v>
      </c>
      <c r="D301" s="36"/>
      <c r="E301" s="36"/>
      <c r="F301" s="17">
        <f>F302+F312+F324</f>
        <v>55757.9</v>
      </c>
      <c r="G301" s="93">
        <f>G302+G312+G324</f>
        <v>83930.7</v>
      </c>
      <c r="H301" s="93"/>
      <c r="I301" s="17">
        <f>I302+I312+I324</f>
        <v>1558.5</v>
      </c>
    </row>
    <row r="302" spans="1:9" ht="64.5" thickBot="1">
      <c r="A302" s="18" t="s">
        <v>350</v>
      </c>
      <c r="B302" s="36" t="s">
        <v>233</v>
      </c>
      <c r="C302" s="36" t="s">
        <v>230</v>
      </c>
      <c r="D302" s="36" t="s">
        <v>351</v>
      </c>
      <c r="E302" s="36"/>
      <c r="F302" s="17">
        <f>F303+F306+F309</f>
        <v>346.1</v>
      </c>
      <c r="G302" s="93">
        <f>G303+G306</f>
        <v>0</v>
      </c>
      <c r="H302" s="93"/>
      <c r="I302" s="17">
        <f>I303+I306</f>
        <v>888.5</v>
      </c>
    </row>
    <row r="303" spans="1:9" ht="39" thickBot="1">
      <c r="A303" s="18" t="s">
        <v>536</v>
      </c>
      <c r="B303" s="36" t="s">
        <v>233</v>
      </c>
      <c r="C303" s="36" t="s">
        <v>230</v>
      </c>
      <c r="D303" s="36" t="s">
        <v>535</v>
      </c>
      <c r="E303" s="36"/>
      <c r="F303" s="17">
        <f>F304</f>
        <v>0</v>
      </c>
      <c r="G303" s="93">
        <f>G304</f>
        <v>0</v>
      </c>
      <c r="H303" s="93"/>
      <c r="I303" s="17">
        <f>I304</f>
        <v>800</v>
      </c>
    </row>
    <row r="304" spans="1:9" ht="26.25" thickBot="1">
      <c r="A304" s="18" t="s">
        <v>537</v>
      </c>
      <c r="B304" s="36" t="s">
        <v>233</v>
      </c>
      <c r="C304" s="36" t="s">
        <v>230</v>
      </c>
      <c r="D304" s="36" t="s">
        <v>538</v>
      </c>
      <c r="E304" s="36"/>
      <c r="F304" s="17">
        <f>F305</f>
        <v>0</v>
      </c>
      <c r="G304" s="93">
        <f>G305</f>
        <v>0</v>
      </c>
      <c r="H304" s="93"/>
      <c r="I304" s="17">
        <f>I305</f>
        <v>800</v>
      </c>
    </row>
    <row r="305" spans="1:9" ht="39" thickBot="1">
      <c r="A305" s="18" t="s">
        <v>19</v>
      </c>
      <c r="B305" s="36" t="s">
        <v>233</v>
      </c>
      <c r="C305" s="36" t="s">
        <v>230</v>
      </c>
      <c r="D305" s="36" t="s">
        <v>538</v>
      </c>
      <c r="E305" s="36">
        <v>240</v>
      </c>
      <c r="F305" s="17">
        <v>0</v>
      </c>
      <c r="G305" s="93">
        <v>0</v>
      </c>
      <c r="H305" s="93"/>
      <c r="I305" s="17">
        <v>800</v>
      </c>
    </row>
    <row r="306" spans="1:9" ht="64.5" thickBot="1">
      <c r="A306" s="18" t="s">
        <v>589</v>
      </c>
      <c r="B306" s="36" t="s">
        <v>233</v>
      </c>
      <c r="C306" s="36" t="s">
        <v>230</v>
      </c>
      <c r="D306" s="36" t="s">
        <v>352</v>
      </c>
      <c r="E306" s="36"/>
      <c r="F306" s="17">
        <f>F307</f>
        <v>96.1</v>
      </c>
      <c r="G306" s="93">
        <f>G307</f>
        <v>0</v>
      </c>
      <c r="H306" s="93"/>
      <c r="I306" s="17">
        <f>I307</f>
        <v>88.5</v>
      </c>
    </row>
    <row r="307" spans="1:9" ht="26.25" thickBot="1">
      <c r="A307" s="18" t="s">
        <v>114</v>
      </c>
      <c r="B307" s="36" t="s">
        <v>233</v>
      </c>
      <c r="C307" s="36" t="s">
        <v>230</v>
      </c>
      <c r="D307" s="36" t="s">
        <v>353</v>
      </c>
      <c r="E307" s="36"/>
      <c r="F307" s="17">
        <f>F308</f>
        <v>96.1</v>
      </c>
      <c r="G307" s="93">
        <f>G308</f>
        <v>0</v>
      </c>
      <c r="H307" s="93"/>
      <c r="I307" s="17">
        <f>I308</f>
        <v>88.5</v>
      </c>
    </row>
    <row r="308" spans="1:9" ht="39" thickBot="1">
      <c r="A308" s="18" t="s">
        <v>19</v>
      </c>
      <c r="B308" s="36" t="s">
        <v>233</v>
      </c>
      <c r="C308" s="36" t="s">
        <v>230</v>
      </c>
      <c r="D308" s="36" t="s">
        <v>353</v>
      </c>
      <c r="E308" s="36">
        <v>240</v>
      </c>
      <c r="F308" s="17">
        <v>96.1</v>
      </c>
      <c r="G308" s="93">
        <v>0</v>
      </c>
      <c r="H308" s="93"/>
      <c r="I308" s="17">
        <v>88.5</v>
      </c>
    </row>
    <row r="309" spans="1:9" ht="51.75" thickBot="1">
      <c r="A309" s="18" t="s">
        <v>681</v>
      </c>
      <c r="B309" s="64" t="s">
        <v>233</v>
      </c>
      <c r="C309" s="64" t="s">
        <v>230</v>
      </c>
      <c r="D309" s="64" t="s">
        <v>683</v>
      </c>
      <c r="E309" s="64"/>
      <c r="F309" s="63">
        <f>F310</f>
        <v>250</v>
      </c>
      <c r="G309" s="63">
        <f>G310</f>
        <v>0</v>
      </c>
      <c r="H309" s="63"/>
      <c r="I309" s="63">
        <f>I310</f>
        <v>0</v>
      </c>
    </row>
    <row r="310" spans="1:9" ht="39" thickBot="1">
      <c r="A310" s="18" t="s">
        <v>682</v>
      </c>
      <c r="B310" s="64" t="s">
        <v>233</v>
      </c>
      <c r="C310" s="64" t="s">
        <v>230</v>
      </c>
      <c r="D310" s="64" t="s">
        <v>684</v>
      </c>
      <c r="E310" s="64"/>
      <c r="F310" s="63">
        <f>F311</f>
        <v>250</v>
      </c>
      <c r="G310" s="63">
        <f>G311</f>
        <v>0</v>
      </c>
      <c r="H310" s="63"/>
      <c r="I310" s="63">
        <f>I311</f>
        <v>0</v>
      </c>
    </row>
    <row r="311" spans="1:9" ht="39" thickBot="1">
      <c r="A311" s="18" t="s">
        <v>19</v>
      </c>
      <c r="B311" s="64" t="s">
        <v>233</v>
      </c>
      <c r="C311" s="64" t="s">
        <v>230</v>
      </c>
      <c r="D311" s="69" t="s">
        <v>684</v>
      </c>
      <c r="E311" s="64" t="s">
        <v>266</v>
      </c>
      <c r="F311" s="63">
        <v>250</v>
      </c>
      <c r="G311" s="63">
        <v>0</v>
      </c>
      <c r="H311" s="63"/>
      <c r="I311" s="63">
        <v>0</v>
      </c>
    </row>
    <row r="312" spans="1:9" ht="64.5" thickBot="1">
      <c r="A312" s="18" t="s">
        <v>354</v>
      </c>
      <c r="B312" s="36" t="s">
        <v>233</v>
      </c>
      <c r="C312" s="36" t="s">
        <v>230</v>
      </c>
      <c r="D312" s="36" t="s">
        <v>355</v>
      </c>
      <c r="E312" s="36"/>
      <c r="F312" s="17">
        <f>F313</f>
        <v>55318.9</v>
      </c>
      <c r="G312" s="93">
        <f>G313</f>
        <v>83930.7</v>
      </c>
      <c r="H312" s="93"/>
      <c r="I312" s="17">
        <f>I313</f>
        <v>670</v>
      </c>
    </row>
    <row r="313" spans="1:9" ht="39" thickBot="1">
      <c r="A313" s="18" t="s">
        <v>115</v>
      </c>
      <c r="B313" s="36" t="s">
        <v>233</v>
      </c>
      <c r="C313" s="36" t="s">
        <v>230</v>
      </c>
      <c r="D313" s="36" t="s">
        <v>356</v>
      </c>
      <c r="E313" s="36"/>
      <c r="F313" s="17">
        <f>F314+F322</f>
        <v>55318.9</v>
      </c>
      <c r="G313" s="93">
        <f>G314</f>
        <v>83930.7</v>
      </c>
      <c r="H313" s="93"/>
      <c r="I313" s="17">
        <f>I314</f>
        <v>670</v>
      </c>
    </row>
    <row r="314" spans="1:9" ht="39" thickBot="1">
      <c r="A314" s="18" t="s">
        <v>590</v>
      </c>
      <c r="B314" s="36" t="s">
        <v>233</v>
      </c>
      <c r="C314" s="36" t="s">
        <v>230</v>
      </c>
      <c r="D314" s="36" t="s">
        <v>457</v>
      </c>
      <c r="E314" s="36"/>
      <c r="F314" s="17">
        <f>F315+F319</f>
        <v>54318.9</v>
      </c>
      <c r="G314" s="53">
        <f>G315+G319</f>
        <v>83930.7</v>
      </c>
      <c r="H314" s="53">
        <f>H315+H319</f>
        <v>0</v>
      </c>
      <c r="I314" s="53">
        <f>I315+I319</f>
        <v>670</v>
      </c>
    </row>
    <row r="315" spans="1:9" ht="26.25" thickBot="1">
      <c r="A315" s="18" t="s">
        <v>116</v>
      </c>
      <c r="B315" s="36" t="s">
        <v>233</v>
      </c>
      <c r="C315" s="36" t="s">
        <v>230</v>
      </c>
      <c r="D315" s="36" t="s">
        <v>357</v>
      </c>
      <c r="E315" s="36"/>
      <c r="F315" s="17">
        <f>F316+F317+F318</f>
        <v>4277.1000000000004</v>
      </c>
      <c r="G315" s="93">
        <f>G316</f>
        <v>0</v>
      </c>
      <c r="H315" s="93"/>
      <c r="I315" s="17">
        <f>I316</f>
        <v>670</v>
      </c>
    </row>
    <row r="316" spans="1:9" ht="39" thickBot="1">
      <c r="A316" s="18" t="s">
        <v>19</v>
      </c>
      <c r="B316" s="36" t="s">
        <v>233</v>
      </c>
      <c r="C316" s="36" t="s">
        <v>230</v>
      </c>
      <c r="D316" s="36" t="s">
        <v>357</v>
      </c>
      <c r="E316" s="36">
        <v>240</v>
      </c>
      <c r="F316" s="17">
        <v>1632.1</v>
      </c>
      <c r="G316" s="93">
        <v>0</v>
      </c>
      <c r="H316" s="93"/>
      <c r="I316" s="17">
        <v>670</v>
      </c>
    </row>
    <row r="317" spans="1:9" ht="15.75" thickBot="1">
      <c r="A317" s="18" t="s">
        <v>110</v>
      </c>
      <c r="B317" s="64" t="s">
        <v>233</v>
      </c>
      <c r="C317" s="64" t="s">
        <v>230</v>
      </c>
      <c r="D317" s="64" t="s">
        <v>357</v>
      </c>
      <c r="E317" s="64" t="s">
        <v>458</v>
      </c>
      <c r="F317" s="63">
        <v>2645</v>
      </c>
      <c r="G317" s="63">
        <v>0</v>
      </c>
      <c r="H317" s="63"/>
      <c r="I317" s="63">
        <v>0</v>
      </c>
    </row>
    <row r="318" spans="1:9" ht="15.75" thickBot="1">
      <c r="A318" s="18"/>
      <c r="B318" s="79"/>
      <c r="C318" s="79"/>
      <c r="D318" s="79"/>
      <c r="E318" s="79"/>
      <c r="F318" s="80">
        <v>0</v>
      </c>
      <c r="G318" s="80">
        <v>0</v>
      </c>
      <c r="H318" s="80"/>
      <c r="I318" s="80">
        <v>0</v>
      </c>
    </row>
    <row r="319" spans="1:9" ht="51.75" thickBot="1">
      <c r="A319" s="18" t="s">
        <v>643</v>
      </c>
      <c r="B319" s="55" t="s">
        <v>233</v>
      </c>
      <c r="C319" s="55" t="s">
        <v>230</v>
      </c>
      <c r="D319" s="55" t="s">
        <v>644</v>
      </c>
      <c r="E319" s="55"/>
      <c r="F319" s="53">
        <f>F320+F321</f>
        <v>50041.8</v>
      </c>
      <c r="G319" s="85">
        <f>G320+G321</f>
        <v>83930.7</v>
      </c>
      <c r="H319" s="53">
        <f t="shared" ref="H319" si="30">H321</f>
        <v>0</v>
      </c>
      <c r="I319" s="85">
        <f>I320+I321</f>
        <v>0</v>
      </c>
    </row>
    <row r="320" spans="1:9" ht="39" thickBot="1">
      <c r="A320" s="18" t="s">
        <v>19</v>
      </c>
      <c r="B320" s="76" t="s">
        <v>233</v>
      </c>
      <c r="C320" s="76" t="s">
        <v>230</v>
      </c>
      <c r="D320" s="76" t="s">
        <v>644</v>
      </c>
      <c r="E320" s="76" t="s">
        <v>266</v>
      </c>
      <c r="F320" s="77">
        <v>16065.9</v>
      </c>
      <c r="G320" s="77">
        <v>5325.5</v>
      </c>
      <c r="H320" s="77"/>
      <c r="I320" s="77">
        <v>0</v>
      </c>
    </row>
    <row r="321" spans="1:9" ht="15.75" thickBot="1">
      <c r="A321" s="18" t="s">
        <v>110</v>
      </c>
      <c r="B321" s="55" t="s">
        <v>233</v>
      </c>
      <c r="C321" s="55" t="s">
        <v>230</v>
      </c>
      <c r="D321" s="55" t="s">
        <v>644</v>
      </c>
      <c r="E321" s="55" t="s">
        <v>458</v>
      </c>
      <c r="F321" s="53">
        <v>33975.9</v>
      </c>
      <c r="G321" s="53">
        <v>78605.2</v>
      </c>
      <c r="H321" s="53"/>
      <c r="I321" s="53">
        <v>0</v>
      </c>
    </row>
    <row r="322" spans="1:9" ht="39.75" customHeight="1" thickBot="1">
      <c r="A322" s="18" t="s">
        <v>688</v>
      </c>
      <c r="B322" s="72" t="s">
        <v>233</v>
      </c>
      <c r="C322" s="72" t="s">
        <v>230</v>
      </c>
      <c r="D322" s="74" t="s">
        <v>687</v>
      </c>
      <c r="E322" s="72"/>
      <c r="F322" s="73">
        <f>F323</f>
        <v>1000</v>
      </c>
      <c r="G322" s="73">
        <f>G323</f>
        <v>0</v>
      </c>
      <c r="H322" s="73"/>
      <c r="I322" s="73">
        <f>I323</f>
        <v>0</v>
      </c>
    </row>
    <row r="323" spans="1:9" ht="77.25" thickBot="1">
      <c r="A323" s="18" t="s">
        <v>689</v>
      </c>
      <c r="B323" s="72" t="s">
        <v>233</v>
      </c>
      <c r="C323" s="72" t="s">
        <v>230</v>
      </c>
      <c r="D323" s="74" t="s">
        <v>690</v>
      </c>
      <c r="E323" s="72" t="s">
        <v>455</v>
      </c>
      <c r="F323" s="73">
        <v>1000</v>
      </c>
      <c r="G323" s="73">
        <v>0</v>
      </c>
      <c r="H323" s="73"/>
      <c r="I323" s="73">
        <v>0</v>
      </c>
    </row>
    <row r="324" spans="1:9" ht="51.75" thickBot="1">
      <c r="A324" s="18" t="s">
        <v>509</v>
      </c>
      <c r="B324" s="76" t="s">
        <v>233</v>
      </c>
      <c r="C324" s="76" t="s">
        <v>230</v>
      </c>
      <c r="D324" s="76" t="s">
        <v>99</v>
      </c>
      <c r="E324" s="76"/>
      <c r="F324" s="77">
        <f t="shared" ref="F324:G326" si="31">F325</f>
        <v>92.9</v>
      </c>
      <c r="G324" s="77">
        <f t="shared" si="31"/>
        <v>0</v>
      </c>
      <c r="H324" s="77"/>
      <c r="I324" s="77">
        <f>I325</f>
        <v>0</v>
      </c>
    </row>
    <row r="325" spans="1:9" ht="51.75" thickBot="1">
      <c r="A325" s="18" t="s">
        <v>610</v>
      </c>
      <c r="B325" s="76" t="s">
        <v>233</v>
      </c>
      <c r="C325" s="76" t="s">
        <v>230</v>
      </c>
      <c r="D325" s="76" t="s">
        <v>435</v>
      </c>
      <c r="E325" s="76"/>
      <c r="F325" s="77">
        <f t="shared" si="31"/>
        <v>92.9</v>
      </c>
      <c r="G325" s="77">
        <f t="shared" si="31"/>
        <v>0</v>
      </c>
      <c r="H325" s="77"/>
      <c r="I325" s="77">
        <f>I326</f>
        <v>0</v>
      </c>
    </row>
    <row r="326" spans="1:9" ht="39" thickBot="1">
      <c r="A326" s="18" t="s">
        <v>542</v>
      </c>
      <c r="B326" s="76" t="s">
        <v>233</v>
      </c>
      <c r="C326" s="76" t="s">
        <v>230</v>
      </c>
      <c r="D326" s="76" t="s">
        <v>615</v>
      </c>
      <c r="E326" s="76"/>
      <c r="F326" s="77">
        <f t="shared" si="31"/>
        <v>92.9</v>
      </c>
      <c r="G326" s="77">
        <f t="shared" si="31"/>
        <v>0</v>
      </c>
      <c r="H326" s="77"/>
      <c r="I326" s="77">
        <f>I327</f>
        <v>0</v>
      </c>
    </row>
    <row r="327" spans="1:9" ht="39" thickBot="1">
      <c r="A327" s="28" t="s">
        <v>543</v>
      </c>
      <c r="B327" s="76" t="s">
        <v>233</v>
      </c>
      <c r="C327" s="76" t="s">
        <v>230</v>
      </c>
      <c r="D327" s="76" t="s">
        <v>616</v>
      </c>
      <c r="E327" s="76"/>
      <c r="F327" s="77">
        <f>F328</f>
        <v>92.9</v>
      </c>
      <c r="G327" s="77">
        <f t="shared" ref="G327:I327" si="32">G328</f>
        <v>0</v>
      </c>
      <c r="H327" s="77">
        <f t="shared" si="32"/>
        <v>0</v>
      </c>
      <c r="I327" s="77">
        <f t="shared" si="32"/>
        <v>0</v>
      </c>
    </row>
    <row r="328" spans="1:9" ht="39" thickBot="1">
      <c r="A328" s="28" t="s">
        <v>19</v>
      </c>
      <c r="B328" s="76" t="s">
        <v>233</v>
      </c>
      <c r="C328" s="76" t="s">
        <v>230</v>
      </c>
      <c r="D328" s="76" t="s">
        <v>616</v>
      </c>
      <c r="E328" s="76" t="s">
        <v>266</v>
      </c>
      <c r="F328" s="77">
        <v>92.9</v>
      </c>
      <c r="G328" s="77">
        <v>0</v>
      </c>
      <c r="H328" s="77"/>
      <c r="I328" s="77">
        <v>0</v>
      </c>
    </row>
    <row r="329" spans="1:9" ht="15.75" thickBot="1">
      <c r="A329" s="18" t="s">
        <v>117</v>
      </c>
      <c r="B329" s="36" t="s">
        <v>233</v>
      </c>
      <c r="C329" s="36" t="s">
        <v>231</v>
      </c>
      <c r="D329" s="36"/>
      <c r="E329" s="36"/>
      <c r="F329" s="17">
        <f>F330+F339</f>
        <v>12791.1</v>
      </c>
      <c r="G329" s="17">
        <f>G330+G339</f>
        <v>6163.4</v>
      </c>
      <c r="H329" s="17">
        <f>H330+H339</f>
        <v>0</v>
      </c>
      <c r="I329" s="17">
        <f>I330+I339</f>
        <v>5453.6</v>
      </c>
    </row>
    <row r="330" spans="1:9" ht="67.5" customHeight="1" thickBot="1">
      <c r="A330" s="18" t="s">
        <v>358</v>
      </c>
      <c r="B330" s="36" t="s">
        <v>233</v>
      </c>
      <c r="C330" s="36" t="s">
        <v>231</v>
      </c>
      <c r="D330" s="36" t="s">
        <v>459</v>
      </c>
      <c r="E330" s="36"/>
      <c r="F330" s="17">
        <f>F331+F334</f>
        <v>1593.4</v>
      </c>
      <c r="G330" s="62">
        <f t="shared" ref="G330:I330" si="33">G331+G334</f>
        <v>787</v>
      </c>
      <c r="H330" s="62">
        <f t="shared" si="33"/>
        <v>0</v>
      </c>
      <c r="I330" s="62">
        <f t="shared" si="33"/>
        <v>0</v>
      </c>
    </row>
    <row r="331" spans="1:9" ht="42.75" customHeight="1" thickBot="1">
      <c r="A331" s="81" t="s">
        <v>686</v>
      </c>
      <c r="B331" s="61" t="s">
        <v>233</v>
      </c>
      <c r="C331" s="61" t="s">
        <v>231</v>
      </c>
      <c r="D331" s="61" t="s">
        <v>680</v>
      </c>
      <c r="E331" s="61"/>
      <c r="F331" s="62">
        <f>F332</f>
        <v>54</v>
      </c>
      <c r="G331" s="62">
        <f>G332</f>
        <v>0</v>
      </c>
      <c r="H331" s="62"/>
      <c r="I331" s="62">
        <f>I332</f>
        <v>0</v>
      </c>
    </row>
    <row r="332" spans="1:9" ht="30.75" customHeight="1" thickBot="1">
      <c r="A332" s="18" t="s">
        <v>633</v>
      </c>
      <c r="B332" s="61" t="s">
        <v>233</v>
      </c>
      <c r="C332" s="61" t="s">
        <v>231</v>
      </c>
      <c r="D332" s="61" t="s">
        <v>679</v>
      </c>
      <c r="E332" s="61"/>
      <c r="F332" s="62">
        <f>F333</f>
        <v>54</v>
      </c>
      <c r="G332" s="62">
        <f>G333</f>
        <v>0</v>
      </c>
      <c r="H332" s="62"/>
      <c r="I332" s="62">
        <f>I333</f>
        <v>0</v>
      </c>
    </row>
    <row r="333" spans="1:9" ht="31.5" customHeight="1" thickBot="1">
      <c r="A333" s="18" t="s">
        <v>19</v>
      </c>
      <c r="B333" s="61" t="s">
        <v>233</v>
      </c>
      <c r="C333" s="61" t="s">
        <v>231</v>
      </c>
      <c r="D333" s="69" t="s">
        <v>679</v>
      </c>
      <c r="E333" s="61" t="s">
        <v>266</v>
      </c>
      <c r="F333" s="62">
        <v>54</v>
      </c>
      <c r="G333" s="62">
        <v>0</v>
      </c>
      <c r="H333" s="62"/>
      <c r="I333" s="62">
        <v>0</v>
      </c>
    </row>
    <row r="334" spans="1:9" ht="41.25" customHeight="1" thickBot="1">
      <c r="A334" s="18" t="s">
        <v>637</v>
      </c>
      <c r="B334" s="36" t="s">
        <v>233</v>
      </c>
      <c r="C334" s="36" t="s">
        <v>231</v>
      </c>
      <c r="D334" s="64" t="s">
        <v>460</v>
      </c>
      <c r="E334" s="36"/>
      <c r="F334" s="17">
        <f>F335+F337</f>
        <v>1539.4</v>
      </c>
      <c r="G334" s="93">
        <f>G335+G337</f>
        <v>787</v>
      </c>
      <c r="H334" s="93"/>
      <c r="I334" s="17">
        <f>I335+I337</f>
        <v>0</v>
      </c>
    </row>
    <row r="335" spans="1:9" ht="29.25" customHeight="1" thickBot="1">
      <c r="A335" s="18" t="s">
        <v>638</v>
      </c>
      <c r="B335" s="36" t="s">
        <v>233</v>
      </c>
      <c r="C335" s="36" t="s">
        <v>231</v>
      </c>
      <c r="D335" s="64" t="s">
        <v>635</v>
      </c>
      <c r="E335" s="36"/>
      <c r="F335" s="17">
        <f>F336</f>
        <v>733.8</v>
      </c>
      <c r="G335" s="93">
        <f>G336</f>
        <v>787</v>
      </c>
      <c r="H335" s="93"/>
      <c r="I335" s="17">
        <f>I336</f>
        <v>0</v>
      </c>
    </row>
    <row r="336" spans="1:9" ht="43.5" customHeight="1" thickBot="1">
      <c r="A336" s="18" t="s">
        <v>19</v>
      </c>
      <c r="B336" s="36" t="s">
        <v>233</v>
      </c>
      <c r="C336" s="36" t="s">
        <v>231</v>
      </c>
      <c r="D336" s="36" t="s">
        <v>635</v>
      </c>
      <c r="E336" s="36">
        <v>240</v>
      </c>
      <c r="F336" s="17">
        <v>733.8</v>
      </c>
      <c r="G336" s="93">
        <v>787</v>
      </c>
      <c r="H336" s="93"/>
      <c r="I336" s="17">
        <v>0</v>
      </c>
    </row>
    <row r="337" spans="1:9" ht="39" thickBot="1">
      <c r="A337" s="18" t="s">
        <v>639</v>
      </c>
      <c r="B337" s="36" t="s">
        <v>233</v>
      </c>
      <c r="C337" s="36" t="s">
        <v>231</v>
      </c>
      <c r="D337" s="64" t="s">
        <v>636</v>
      </c>
      <c r="E337" s="36"/>
      <c r="F337" s="17">
        <f t="shared" ref="F337:I337" si="34">F338</f>
        <v>805.6</v>
      </c>
      <c r="G337" s="17">
        <f t="shared" si="34"/>
        <v>0</v>
      </c>
      <c r="H337" s="17">
        <f t="shared" si="34"/>
        <v>0</v>
      </c>
      <c r="I337" s="17">
        <f t="shared" si="34"/>
        <v>0</v>
      </c>
    </row>
    <row r="338" spans="1:9" ht="39" thickBot="1">
      <c r="A338" s="18" t="s">
        <v>19</v>
      </c>
      <c r="B338" s="36" t="s">
        <v>233</v>
      </c>
      <c r="C338" s="36" t="s">
        <v>231</v>
      </c>
      <c r="D338" s="36" t="s">
        <v>636</v>
      </c>
      <c r="E338" s="36" t="s">
        <v>266</v>
      </c>
      <c r="F338" s="17">
        <v>805.6</v>
      </c>
      <c r="G338" s="17">
        <v>0</v>
      </c>
      <c r="H338" s="17"/>
      <c r="I338" s="17">
        <v>0</v>
      </c>
    </row>
    <row r="339" spans="1:9" ht="51.75" thickBot="1">
      <c r="A339" s="18" t="s">
        <v>509</v>
      </c>
      <c r="B339" s="36" t="s">
        <v>233</v>
      </c>
      <c r="C339" s="36" t="s">
        <v>231</v>
      </c>
      <c r="D339" s="36" t="s">
        <v>99</v>
      </c>
      <c r="E339" s="36"/>
      <c r="F339" s="17">
        <f>F340</f>
        <v>11197.7</v>
      </c>
      <c r="G339" s="17">
        <f>G340</f>
        <v>5376.4</v>
      </c>
      <c r="H339" s="17">
        <f>H340</f>
        <v>0</v>
      </c>
      <c r="I339" s="17">
        <f>I340</f>
        <v>5453.6</v>
      </c>
    </row>
    <row r="340" spans="1:9" ht="51.75" thickBot="1">
      <c r="A340" s="18" t="s">
        <v>610</v>
      </c>
      <c r="B340" s="36" t="s">
        <v>233</v>
      </c>
      <c r="C340" s="36" t="s">
        <v>231</v>
      </c>
      <c r="D340" s="36" t="s">
        <v>435</v>
      </c>
      <c r="E340" s="36"/>
      <c r="F340" s="17">
        <f>F341+F344+F347+F352</f>
        <v>11197.7</v>
      </c>
      <c r="G340" s="17">
        <f>G341+G344+G347+G352</f>
        <v>5376.4</v>
      </c>
      <c r="H340" s="17">
        <f>H341+H344+H347+H352</f>
        <v>0</v>
      </c>
      <c r="I340" s="17">
        <f>I341+I344+I347+I352</f>
        <v>5453.6</v>
      </c>
    </row>
    <row r="341" spans="1:9" ht="26.25" thickBot="1">
      <c r="A341" s="18" t="s">
        <v>539</v>
      </c>
      <c r="B341" s="36" t="s">
        <v>233</v>
      </c>
      <c r="C341" s="36" t="s">
        <v>231</v>
      </c>
      <c r="D341" s="36" t="s">
        <v>439</v>
      </c>
      <c r="E341" s="36"/>
      <c r="F341" s="17">
        <f>F342</f>
        <v>235</v>
      </c>
      <c r="G341" s="17">
        <f>G342</f>
        <v>235</v>
      </c>
      <c r="H341" s="17">
        <f>H342</f>
        <v>0</v>
      </c>
      <c r="I341" s="17">
        <f>I342</f>
        <v>235</v>
      </c>
    </row>
    <row r="342" spans="1:9" ht="15.75" thickBot="1">
      <c r="A342" s="18" t="s">
        <v>461</v>
      </c>
      <c r="B342" s="36" t="s">
        <v>233</v>
      </c>
      <c r="C342" s="36" t="s">
        <v>231</v>
      </c>
      <c r="D342" s="36" t="s">
        <v>462</v>
      </c>
      <c r="E342" s="36"/>
      <c r="F342" s="17">
        <f>F343</f>
        <v>235</v>
      </c>
      <c r="G342" s="17">
        <f>G343</f>
        <v>235</v>
      </c>
      <c r="H342" s="17"/>
      <c r="I342" s="17">
        <f>I343</f>
        <v>235</v>
      </c>
    </row>
    <row r="343" spans="1:9" ht="39" thickBot="1">
      <c r="A343" s="18" t="s">
        <v>19</v>
      </c>
      <c r="B343" s="36" t="s">
        <v>233</v>
      </c>
      <c r="C343" s="36" t="s">
        <v>231</v>
      </c>
      <c r="D343" s="36" t="s">
        <v>462</v>
      </c>
      <c r="E343" s="36" t="s">
        <v>266</v>
      </c>
      <c r="F343" s="17">
        <v>235</v>
      </c>
      <c r="G343" s="17">
        <v>235</v>
      </c>
      <c r="H343" s="17">
        <v>235</v>
      </c>
      <c r="I343" s="17">
        <v>235</v>
      </c>
    </row>
    <row r="344" spans="1:9" ht="51.75" thickBot="1">
      <c r="A344" s="18" t="s">
        <v>611</v>
      </c>
      <c r="B344" s="36" t="s">
        <v>233</v>
      </c>
      <c r="C344" s="36" t="s">
        <v>231</v>
      </c>
      <c r="D344" s="36" t="s">
        <v>440</v>
      </c>
      <c r="E344" s="36"/>
      <c r="F344" s="17">
        <f>F345</f>
        <v>2159.6</v>
      </c>
      <c r="G344" s="17">
        <f>G345</f>
        <v>1883.9</v>
      </c>
      <c r="H344" s="17"/>
      <c r="I344" s="17">
        <f>I345</f>
        <v>1961.1</v>
      </c>
    </row>
    <row r="345" spans="1:9" ht="54.75" customHeight="1" thickBot="1">
      <c r="A345" s="18" t="s">
        <v>463</v>
      </c>
      <c r="B345" s="36" t="s">
        <v>233</v>
      </c>
      <c r="C345" s="36" t="s">
        <v>231</v>
      </c>
      <c r="D345" s="36" t="s">
        <v>438</v>
      </c>
      <c r="E345" s="36"/>
      <c r="F345" s="17">
        <f>F346</f>
        <v>2159.6</v>
      </c>
      <c r="G345" s="17">
        <f>G346</f>
        <v>1883.9</v>
      </c>
      <c r="H345" s="17">
        <f>H346</f>
        <v>0</v>
      </c>
      <c r="I345" s="17">
        <f>I346</f>
        <v>1961.1</v>
      </c>
    </row>
    <row r="346" spans="1:9" ht="39" thickBot="1">
      <c r="A346" s="18" t="s">
        <v>19</v>
      </c>
      <c r="B346" s="36" t="s">
        <v>233</v>
      </c>
      <c r="C346" s="36" t="s">
        <v>231</v>
      </c>
      <c r="D346" s="36" t="s">
        <v>438</v>
      </c>
      <c r="E346" s="36" t="s">
        <v>266</v>
      </c>
      <c r="F346" s="17">
        <v>2159.6</v>
      </c>
      <c r="G346" s="17">
        <v>1883.9</v>
      </c>
      <c r="H346" s="17"/>
      <c r="I346" s="17">
        <v>1961.1</v>
      </c>
    </row>
    <row r="347" spans="1:9" ht="26.25" thickBot="1">
      <c r="A347" s="18" t="s">
        <v>540</v>
      </c>
      <c r="B347" s="36" t="s">
        <v>233</v>
      </c>
      <c r="C347" s="36" t="s">
        <v>231</v>
      </c>
      <c r="D347" s="36" t="s">
        <v>464</v>
      </c>
      <c r="E347" s="36"/>
      <c r="F347" s="17">
        <f>F348+F350</f>
        <v>5435.5</v>
      </c>
      <c r="G347" s="53">
        <f t="shared" ref="G347:I347" si="35">G348+G350</f>
        <v>3257.5</v>
      </c>
      <c r="H347" s="53">
        <f t="shared" si="35"/>
        <v>0</v>
      </c>
      <c r="I347" s="53">
        <f t="shared" si="35"/>
        <v>3257.5</v>
      </c>
    </row>
    <row r="348" spans="1:9" ht="39" thickBot="1">
      <c r="A348" s="18" t="s">
        <v>645</v>
      </c>
      <c r="B348" s="55" t="s">
        <v>233</v>
      </c>
      <c r="C348" s="55" t="s">
        <v>231</v>
      </c>
      <c r="D348" s="55" t="s">
        <v>646</v>
      </c>
      <c r="E348" s="55"/>
      <c r="F348" s="53">
        <f>F349</f>
        <v>2178</v>
      </c>
      <c r="G348" s="53">
        <f t="shared" ref="G348:I348" si="36">G349</f>
        <v>0</v>
      </c>
      <c r="H348" s="53">
        <f t="shared" si="36"/>
        <v>0</v>
      </c>
      <c r="I348" s="53">
        <f t="shared" si="36"/>
        <v>0</v>
      </c>
    </row>
    <row r="349" spans="1:9" ht="39" thickBot="1">
      <c r="A349" s="18" t="s">
        <v>19</v>
      </c>
      <c r="B349" s="55" t="s">
        <v>233</v>
      </c>
      <c r="C349" s="55" t="s">
        <v>231</v>
      </c>
      <c r="D349" s="55" t="s">
        <v>646</v>
      </c>
      <c r="E349" s="55" t="s">
        <v>266</v>
      </c>
      <c r="F349" s="53">
        <v>2178</v>
      </c>
      <c r="G349" s="53">
        <v>0</v>
      </c>
      <c r="H349" s="53"/>
      <c r="I349" s="53">
        <v>0</v>
      </c>
    </row>
    <row r="350" spans="1:9" ht="134.25" customHeight="1" thickBot="1">
      <c r="A350" s="18" t="s">
        <v>541</v>
      </c>
      <c r="B350" s="36" t="s">
        <v>233</v>
      </c>
      <c r="C350" s="36" t="s">
        <v>231</v>
      </c>
      <c r="D350" s="36" t="s">
        <v>465</v>
      </c>
      <c r="E350" s="36"/>
      <c r="F350" s="17">
        <f>F351</f>
        <v>3257.5</v>
      </c>
      <c r="G350" s="17">
        <v>3257.5</v>
      </c>
      <c r="H350" s="17"/>
      <c r="I350" s="17">
        <v>3257.5</v>
      </c>
    </row>
    <row r="351" spans="1:9" ht="39" thickBot="1">
      <c r="A351" s="18" t="s">
        <v>19</v>
      </c>
      <c r="B351" s="36" t="s">
        <v>233</v>
      </c>
      <c r="C351" s="36" t="s">
        <v>231</v>
      </c>
      <c r="D351" s="36" t="s">
        <v>465</v>
      </c>
      <c r="E351" s="36" t="s">
        <v>266</v>
      </c>
      <c r="F351" s="17">
        <v>3257.5</v>
      </c>
      <c r="G351" s="17">
        <v>3257.5</v>
      </c>
      <c r="H351" s="17">
        <v>3257.5</v>
      </c>
      <c r="I351" s="17">
        <v>3257.5</v>
      </c>
    </row>
    <row r="352" spans="1:9" s="35" customFormat="1" ht="39" thickBot="1">
      <c r="A352" s="28" t="s">
        <v>542</v>
      </c>
      <c r="B352" s="40" t="s">
        <v>233</v>
      </c>
      <c r="C352" s="40" t="s">
        <v>231</v>
      </c>
      <c r="D352" s="40" t="s">
        <v>615</v>
      </c>
      <c r="E352" s="40"/>
      <c r="F352" s="34">
        <f t="shared" ref="F352:I353" si="37">F353</f>
        <v>3367.6</v>
      </c>
      <c r="G352" s="34">
        <f t="shared" si="37"/>
        <v>0</v>
      </c>
      <c r="H352" s="34">
        <f t="shared" si="37"/>
        <v>0</v>
      </c>
      <c r="I352" s="34">
        <f t="shared" si="37"/>
        <v>0</v>
      </c>
    </row>
    <row r="353" spans="1:9" s="35" customFormat="1" ht="39" customHeight="1" thickBot="1">
      <c r="A353" s="28" t="s">
        <v>543</v>
      </c>
      <c r="B353" s="40" t="s">
        <v>233</v>
      </c>
      <c r="C353" s="40" t="s">
        <v>231</v>
      </c>
      <c r="D353" s="40" t="s">
        <v>616</v>
      </c>
      <c r="E353" s="40"/>
      <c r="F353" s="34">
        <f t="shared" si="37"/>
        <v>3367.6</v>
      </c>
      <c r="G353" s="34">
        <f t="shared" si="37"/>
        <v>0</v>
      </c>
      <c r="H353" s="34">
        <f t="shared" si="37"/>
        <v>0</v>
      </c>
      <c r="I353" s="34">
        <f t="shared" si="37"/>
        <v>0</v>
      </c>
    </row>
    <row r="354" spans="1:9" s="35" customFormat="1" ht="39" thickBot="1">
      <c r="A354" s="28" t="s">
        <v>19</v>
      </c>
      <c r="B354" s="40" t="s">
        <v>233</v>
      </c>
      <c r="C354" s="40" t="s">
        <v>231</v>
      </c>
      <c r="D354" s="40" t="s">
        <v>616</v>
      </c>
      <c r="E354" s="40" t="s">
        <v>266</v>
      </c>
      <c r="F354" s="34">
        <v>3367.6</v>
      </c>
      <c r="G354" s="34">
        <v>0</v>
      </c>
      <c r="H354" s="34"/>
      <c r="I354" s="34">
        <v>0</v>
      </c>
    </row>
    <row r="355" spans="1:9" ht="26.25" thickBot="1">
      <c r="A355" s="28" t="s">
        <v>570</v>
      </c>
      <c r="B355" s="40" t="s">
        <v>233</v>
      </c>
      <c r="C355" s="40" t="s">
        <v>233</v>
      </c>
      <c r="D355" s="40"/>
      <c r="E355" s="40"/>
      <c r="F355" s="21">
        <f>F356</f>
        <v>1500</v>
      </c>
      <c r="G355" s="34">
        <f t="shared" ref="G355:I355" si="38">G356</f>
        <v>1500</v>
      </c>
      <c r="H355" s="34">
        <f t="shared" si="38"/>
        <v>0</v>
      </c>
      <c r="I355" s="34">
        <f t="shared" si="38"/>
        <v>0</v>
      </c>
    </row>
    <row r="356" spans="1:9" ht="26.25" thickBot="1">
      <c r="A356" s="28" t="s">
        <v>572</v>
      </c>
      <c r="B356" s="40" t="s">
        <v>233</v>
      </c>
      <c r="C356" s="40" t="s">
        <v>233</v>
      </c>
      <c r="D356" s="40" t="s">
        <v>571</v>
      </c>
      <c r="E356" s="40"/>
      <c r="F356" s="21">
        <f t="shared" ref="F356:I357" si="39">F357</f>
        <v>1500</v>
      </c>
      <c r="G356" s="21">
        <f t="shared" si="39"/>
        <v>1500</v>
      </c>
      <c r="H356" s="21">
        <f t="shared" si="39"/>
        <v>0</v>
      </c>
      <c r="I356" s="21">
        <f t="shared" si="39"/>
        <v>0</v>
      </c>
    </row>
    <row r="357" spans="1:9" ht="26.25" thickBot="1">
      <c r="A357" s="28" t="s">
        <v>574</v>
      </c>
      <c r="B357" s="40" t="s">
        <v>233</v>
      </c>
      <c r="C357" s="40" t="s">
        <v>233</v>
      </c>
      <c r="D357" s="40" t="s">
        <v>573</v>
      </c>
      <c r="E357" s="40"/>
      <c r="F357" s="21">
        <f t="shared" si="39"/>
        <v>1500</v>
      </c>
      <c r="G357" s="21">
        <f t="shared" si="39"/>
        <v>1500</v>
      </c>
      <c r="H357" s="21">
        <f t="shared" si="39"/>
        <v>0</v>
      </c>
      <c r="I357" s="21">
        <f t="shared" si="39"/>
        <v>0</v>
      </c>
    </row>
    <row r="358" spans="1:9" ht="39" thickBot="1">
      <c r="A358" s="28" t="s">
        <v>19</v>
      </c>
      <c r="B358" s="40" t="s">
        <v>233</v>
      </c>
      <c r="C358" s="40" t="s">
        <v>233</v>
      </c>
      <c r="D358" s="40" t="s">
        <v>573</v>
      </c>
      <c r="E358" s="40" t="s">
        <v>266</v>
      </c>
      <c r="F358" s="21">
        <v>1500</v>
      </c>
      <c r="G358" s="21">
        <v>1500</v>
      </c>
      <c r="H358" s="21"/>
      <c r="I358" s="21">
        <v>0</v>
      </c>
    </row>
    <row r="359" spans="1:9" s="46" customFormat="1" ht="15.75" thickBot="1">
      <c r="A359" s="22" t="s">
        <v>118</v>
      </c>
      <c r="B359" s="43" t="s">
        <v>234</v>
      </c>
      <c r="C359" s="43" t="s">
        <v>229</v>
      </c>
      <c r="D359" s="43"/>
      <c r="E359" s="43"/>
      <c r="F359" s="45">
        <f>F360+F366</f>
        <v>341.1</v>
      </c>
      <c r="G359" s="45">
        <f>G360+G366</f>
        <v>406.6</v>
      </c>
      <c r="H359" s="45">
        <f>H360+H366</f>
        <v>0</v>
      </c>
      <c r="I359" s="45">
        <f>I360+I366</f>
        <v>317.10000000000002</v>
      </c>
    </row>
    <row r="360" spans="1:9" ht="26.25" thickBot="1">
      <c r="A360" s="18" t="s">
        <v>119</v>
      </c>
      <c r="B360" s="36" t="s">
        <v>234</v>
      </c>
      <c r="C360" s="36" t="s">
        <v>231</v>
      </c>
      <c r="D360" s="36"/>
      <c r="E360" s="36"/>
      <c r="F360" s="17">
        <f>F361</f>
        <v>261.3</v>
      </c>
      <c r="G360" s="17">
        <f>G361</f>
        <v>326.8</v>
      </c>
      <c r="H360" s="17">
        <f>H361</f>
        <v>0</v>
      </c>
      <c r="I360" s="17">
        <f>I361</f>
        <v>237.3</v>
      </c>
    </row>
    <row r="361" spans="1:9" ht="64.5" thickBot="1">
      <c r="A361" s="18" t="s">
        <v>359</v>
      </c>
      <c r="B361" s="36" t="s">
        <v>234</v>
      </c>
      <c r="C361" s="36" t="s">
        <v>231</v>
      </c>
      <c r="D361" s="36" t="s">
        <v>263</v>
      </c>
      <c r="E361" s="36"/>
      <c r="F361" s="17">
        <f>F362</f>
        <v>261.3</v>
      </c>
      <c r="G361" s="17">
        <f t="shared" ref="G361:I362" si="40">G362</f>
        <v>326.8</v>
      </c>
      <c r="H361" s="17">
        <f t="shared" si="40"/>
        <v>0</v>
      </c>
      <c r="I361" s="17">
        <f t="shared" si="40"/>
        <v>237.3</v>
      </c>
    </row>
    <row r="362" spans="1:9" ht="69.75" customHeight="1" thickBot="1">
      <c r="A362" s="18" t="s">
        <v>120</v>
      </c>
      <c r="B362" s="36" t="s">
        <v>234</v>
      </c>
      <c r="C362" s="36" t="s">
        <v>231</v>
      </c>
      <c r="D362" s="36" t="s">
        <v>360</v>
      </c>
      <c r="E362" s="36"/>
      <c r="F362" s="17">
        <f>F363</f>
        <v>261.3</v>
      </c>
      <c r="G362" s="17">
        <f t="shared" si="40"/>
        <v>326.8</v>
      </c>
      <c r="H362" s="17">
        <f t="shared" si="40"/>
        <v>0</v>
      </c>
      <c r="I362" s="17">
        <f t="shared" si="40"/>
        <v>237.3</v>
      </c>
    </row>
    <row r="363" spans="1:9" ht="15.75" thickBot="1">
      <c r="A363" s="18" t="s">
        <v>121</v>
      </c>
      <c r="B363" s="36" t="s">
        <v>234</v>
      </c>
      <c r="C363" s="36" t="s">
        <v>231</v>
      </c>
      <c r="D363" s="36" t="s">
        <v>361</v>
      </c>
      <c r="E363" s="36"/>
      <c r="F363" s="17">
        <f>F364+F365</f>
        <v>261.3</v>
      </c>
      <c r="G363" s="17">
        <f>G364+G365</f>
        <v>326.8</v>
      </c>
      <c r="H363" s="17">
        <f>H364+H365</f>
        <v>0</v>
      </c>
      <c r="I363" s="17">
        <f>I364+I365</f>
        <v>237.3</v>
      </c>
    </row>
    <row r="364" spans="1:9" ht="39" thickBot="1">
      <c r="A364" s="18" t="s">
        <v>19</v>
      </c>
      <c r="B364" s="36" t="s">
        <v>234</v>
      </c>
      <c r="C364" s="36" t="s">
        <v>231</v>
      </c>
      <c r="D364" s="36" t="s">
        <v>361</v>
      </c>
      <c r="E364" s="36">
        <v>240</v>
      </c>
      <c r="F364" s="17">
        <v>228.3</v>
      </c>
      <c r="G364" s="17">
        <v>293.8</v>
      </c>
      <c r="H364" s="17"/>
      <c r="I364" s="17">
        <v>204.3</v>
      </c>
    </row>
    <row r="365" spans="1:9" ht="15.75" thickBot="1">
      <c r="A365" s="18" t="s">
        <v>122</v>
      </c>
      <c r="B365" s="36" t="s">
        <v>234</v>
      </c>
      <c r="C365" s="36" t="s">
        <v>231</v>
      </c>
      <c r="D365" s="36" t="s">
        <v>361</v>
      </c>
      <c r="E365" s="36" t="s">
        <v>429</v>
      </c>
      <c r="F365" s="17">
        <v>33</v>
      </c>
      <c r="G365" s="17">
        <v>33</v>
      </c>
      <c r="H365" s="17">
        <f>H366</f>
        <v>0</v>
      </c>
      <c r="I365" s="17">
        <v>33</v>
      </c>
    </row>
    <row r="366" spans="1:9" ht="26.25" thickBot="1">
      <c r="A366" s="18" t="s">
        <v>123</v>
      </c>
      <c r="B366" s="36" t="s">
        <v>234</v>
      </c>
      <c r="C366" s="36" t="s">
        <v>233</v>
      </c>
      <c r="D366" s="36"/>
      <c r="E366" s="36"/>
      <c r="F366" s="17">
        <f>F367</f>
        <v>79.8</v>
      </c>
      <c r="G366" s="17">
        <f>G367</f>
        <v>79.8</v>
      </c>
      <c r="H366" s="17">
        <f>H367</f>
        <v>0</v>
      </c>
      <c r="I366" s="17">
        <f>I367</f>
        <v>79.8</v>
      </c>
    </row>
    <row r="367" spans="1:9" ht="147.75" customHeight="1" thickBot="1">
      <c r="A367" s="18" t="s">
        <v>124</v>
      </c>
      <c r="B367" s="36" t="s">
        <v>234</v>
      </c>
      <c r="C367" s="36" t="s">
        <v>233</v>
      </c>
      <c r="D367" s="40" t="s">
        <v>125</v>
      </c>
      <c r="E367" s="36"/>
      <c r="F367" s="17">
        <f>F368</f>
        <v>79.8</v>
      </c>
      <c r="G367" s="17">
        <f>G368</f>
        <v>79.8</v>
      </c>
      <c r="H367" s="17">
        <f>H368</f>
        <v>0</v>
      </c>
      <c r="I367" s="17">
        <f>I368</f>
        <v>79.8</v>
      </c>
    </row>
    <row r="368" spans="1:9" ht="39" thickBot="1">
      <c r="A368" s="18" t="s">
        <v>50</v>
      </c>
      <c r="B368" s="36" t="s">
        <v>234</v>
      </c>
      <c r="C368" s="36" t="s">
        <v>233</v>
      </c>
      <c r="D368" s="40" t="s">
        <v>125</v>
      </c>
      <c r="E368" s="36">
        <v>240</v>
      </c>
      <c r="F368" s="17">
        <v>79.8</v>
      </c>
      <c r="G368" s="17">
        <v>79.8</v>
      </c>
      <c r="H368" s="17"/>
      <c r="I368" s="17">
        <v>79.8</v>
      </c>
    </row>
    <row r="369" spans="1:9" s="46" customFormat="1" ht="15.75" thickBot="1">
      <c r="A369" s="22" t="s">
        <v>126</v>
      </c>
      <c r="B369" s="43" t="s">
        <v>237</v>
      </c>
      <c r="C369" s="43" t="s">
        <v>229</v>
      </c>
      <c r="D369" s="43"/>
      <c r="E369" s="43"/>
      <c r="F369" s="45">
        <f>F370+F388+F422+F438+F447</f>
        <v>146327.6</v>
      </c>
      <c r="G369" s="68">
        <f>G370+G388+G422+G438+G447</f>
        <v>145497.20000000001</v>
      </c>
      <c r="H369" s="45" t="e">
        <f>H370+H388+H422+H438+H447</f>
        <v>#REF!</v>
      </c>
      <c r="I369" s="68">
        <f>I370+I388+I422+I438+I447</f>
        <v>139766.1</v>
      </c>
    </row>
    <row r="370" spans="1:9" ht="15.75" thickBot="1">
      <c r="A370" s="18" t="s">
        <v>127</v>
      </c>
      <c r="B370" s="36" t="s">
        <v>237</v>
      </c>
      <c r="C370" s="36" t="s">
        <v>228</v>
      </c>
      <c r="D370" s="36"/>
      <c r="E370" s="36"/>
      <c r="F370" s="21">
        <f>F371</f>
        <v>26660.1</v>
      </c>
      <c r="G370" s="67">
        <f>G371</f>
        <v>27260.2</v>
      </c>
      <c r="H370" s="21">
        <f>H371</f>
        <v>375</v>
      </c>
      <c r="I370" s="67">
        <f>I371</f>
        <v>28242.2</v>
      </c>
    </row>
    <row r="371" spans="1:9" ht="51.75" thickBot="1">
      <c r="A371" s="18" t="s">
        <v>312</v>
      </c>
      <c r="B371" s="36" t="s">
        <v>237</v>
      </c>
      <c r="C371" s="36" t="s">
        <v>228</v>
      </c>
      <c r="D371" s="36" t="s">
        <v>313</v>
      </c>
      <c r="E371" s="36"/>
      <c r="F371" s="17">
        <f>F372+F381</f>
        <v>26660.1</v>
      </c>
      <c r="G371" s="66">
        <f t="shared" ref="G371:I371" si="41">G372+G381</f>
        <v>27260.2</v>
      </c>
      <c r="H371" s="66">
        <f t="shared" si="41"/>
        <v>375</v>
      </c>
      <c r="I371" s="66">
        <f t="shared" si="41"/>
        <v>28242.2</v>
      </c>
    </row>
    <row r="372" spans="1:9" ht="26.25" thickBot="1">
      <c r="A372" s="18" t="s">
        <v>128</v>
      </c>
      <c r="B372" s="36" t="s">
        <v>237</v>
      </c>
      <c r="C372" s="36" t="s">
        <v>228</v>
      </c>
      <c r="D372" s="36" t="s">
        <v>362</v>
      </c>
      <c r="E372" s="36"/>
      <c r="F372" s="17">
        <f>F373</f>
        <v>26255.1</v>
      </c>
      <c r="G372" s="66">
        <f t="shared" ref="G372:I372" si="42">G373</f>
        <v>26855.200000000001</v>
      </c>
      <c r="H372" s="66">
        <f t="shared" si="42"/>
        <v>0</v>
      </c>
      <c r="I372" s="66">
        <f t="shared" si="42"/>
        <v>27837.200000000001</v>
      </c>
    </row>
    <row r="373" spans="1:9" ht="54.75" customHeight="1" thickBot="1">
      <c r="A373" s="18" t="s">
        <v>129</v>
      </c>
      <c r="B373" s="36" t="s">
        <v>237</v>
      </c>
      <c r="C373" s="36" t="s">
        <v>228</v>
      </c>
      <c r="D373" s="36" t="s">
        <v>363</v>
      </c>
      <c r="E373" s="36"/>
      <c r="F373" s="17">
        <f>F374+F376+F379</f>
        <v>26255.1</v>
      </c>
      <c r="G373" s="66">
        <f t="shared" ref="G373:I373" si="43">G374+G376+G379</f>
        <v>26855.200000000001</v>
      </c>
      <c r="H373" s="66">
        <f t="shared" si="43"/>
        <v>0</v>
      </c>
      <c r="I373" s="66">
        <f t="shared" si="43"/>
        <v>27837.200000000001</v>
      </c>
    </row>
    <row r="374" spans="1:9" ht="15.75" thickBot="1">
      <c r="A374" s="18" t="s">
        <v>130</v>
      </c>
      <c r="B374" s="36" t="s">
        <v>237</v>
      </c>
      <c r="C374" s="36" t="s">
        <v>228</v>
      </c>
      <c r="D374" s="36" t="s">
        <v>364</v>
      </c>
      <c r="E374" s="36"/>
      <c r="F374" s="17">
        <f>F375</f>
        <v>3865.3</v>
      </c>
      <c r="G374" s="66">
        <f t="shared" ref="G374:I374" si="44">G375</f>
        <v>3288.8</v>
      </c>
      <c r="H374" s="66">
        <f t="shared" si="44"/>
        <v>0</v>
      </c>
      <c r="I374" s="66">
        <f t="shared" si="44"/>
        <v>3232.6</v>
      </c>
    </row>
    <row r="375" spans="1:9" ht="15.75" thickBot="1">
      <c r="A375" s="18" t="s">
        <v>122</v>
      </c>
      <c r="B375" s="36" t="s">
        <v>237</v>
      </c>
      <c r="C375" s="36" t="s">
        <v>228</v>
      </c>
      <c r="D375" s="36" t="s">
        <v>364</v>
      </c>
      <c r="E375" s="36" t="s">
        <v>429</v>
      </c>
      <c r="F375" s="17">
        <v>3865.3</v>
      </c>
      <c r="G375" s="17">
        <v>3288.8</v>
      </c>
      <c r="H375" s="17">
        <f>H379</f>
        <v>0</v>
      </c>
      <c r="I375" s="17">
        <v>3232.6</v>
      </c>
    </row>
    <row r="376" spans="1:9" ht="51.75" thickBot="1">
      <c r="A376" s="18" t="s">
        <v>12</v>
      </c>
      <c r="B376" s="36" t="s">
        <v>237</v>
      </c>
      <c r="C376" s="36" t="s">
        <v>228</v>
      </c>
      <c r="D376" s="36" t="s">
        <v>365</v>
      </c>
      <c r="E376" s="36"/>
      <c r="F376" s="17">
        <f>F377</f>
        <v>1550.6</v>
      </c>
      <c r="G376" s="66">
        <f t="shared" ref="G376:I376" si="45">G377</f>
        <v>1604.9</v>
      </c>
      <c r="H376" s="66">
        <f t="shared" si="45"/>
        <v>0</v>
      </c>
      <c r="I376" s="66">
        <f t="shared" si="45"/>
        <v>1661.1</v>
      </c>
    </row>
    <row r="377" spans="1:9" ht="15.75" thickBot="1">
      <c r="A377" s="18" t="s">
        <v>132</v>
      </c>
      <c r="B377" s="36" t="s">
        <v>237</v>
      </c>
      <c r="C377" s="36" t="s">
        <v>228</v>
      </c>
      <c r="D377" s="36" t="s">
        <v>365</v>
      </c>
      <c r="E377" s="36" t="s">
        <v>429</v>
      </c>
      <c r="F377" s="17">
        <v>1550.6</v>
      </c>
      <c r="G377" s="17">
        <v>1604.9</v>
      </c>
      <c r="H377" s="17">
        <f>H379</f>
        <v>0</v>
      </c>
      <c r="I377" s="17">
        <v>1661.1</v>
      </c>
    </row>
    <row r="378" spans="1:9" ht="54.75" customHeight="1" thickBot="1">
      <c r="A378" s="18" t="s">
        <v>129</v>
      </c>
      <c r="B378" s="36" t="s">
        <v>237</v>
      </c>
      <c r="C378" s="36" t="s">
        <v>228</v>
      </c>
      <c r="D378" s="36" t="s">
        <v>363</v>
      </c>
      <c r="E378" s="36"/>
      <c r="F378" s="17">
        <f>F379</f>
        <v>20839.2</v>
      </c>
      <c r="G378" s="66">
        <f t="shared" ref="G378:I378" si="46">G379</f>
        <v>21961.5</v>
      </c>
      <c r="H378" s="66">
        <f t="shared" si="46"/>
        <v>0</v>
      </c>
      <c r="I378" s="66">
        <f t="shared" si="46"/>
        <v>22943.5</v>
      </c>
    </row>
    <row r="379" spans="1:9" ht="41.25" customHeight="1" thickBot="1">
      <c r="A379" s="18" t="s">
        <v>131</v>
      </c>
      <c r="B379" s="36" t="s">
        <v>237</v>
      </c>
      <c r="C379" s="36" t="s">
        <v>228</v>
      </c>
      <c r="D379" s="36" t="s">
        <v>546</v>
      </c>
      <c r="E379" s="36"/>
      <c r="F379" s="17">
        <f>F380</f>
        <v>20839.2</v>
      </c>
      <c r="G379" s="17">
        <f>G380</f>
        <v>21961.5</v>
      </c>
      <c r="H379" s="17"/>
      <c r="I379" s="17">
        <f>I380</f>
        <v>22943.5</v>
      </c>
    </row>
    <row r="380" spans="1:9" ht="15.75" thickBot="1">
      <c r="A380" s="18" t="s">
        <v>122</v>
      </c>
      <c r="B380" s="36" t="s">
        <v>237</v>
      </c>
      <c r="C380" s="36" t="s">
        <v>228</v>
      </c>
      <c r="D380" s="36" t="s">
        <v>546</v>
      </c>
      <c r="E380" s="36" t="s">
        <v>429</v>
      </c>
      <c r="F380" s="17">
        <v>20839.2</v>
      </c>
      <c r="G380" s="17">
        <v>21961.5</v>
      </c>
      <c r="H380" s="17" t="e">
        <f>#REF!</f>
        <v>#REF!</v>
      </c>
      <c r="I380" s="17">
        <v>22943.5</v>
      </c>
    </row>
    <row r="381" spans="1:9" ht="26.25" thickBot="1">
      <c r="A381" s="18" t="s">
        <v>133</v>
      </c>
      <c r="B381" s="36" t="s">
        <v>237</v>
      </c>
      <c r="C381" s="36" t="s">
        <v>228</v>
      </c>
      <c r="D381" s="36" t="s">
        <v>366</v>
      </c>
      <c r="E381" s="36"/>
      <c r="F381" s="17">
        <f>F382+F385</f>
        <v>405</v>
      </c>
      <c r="G381" s="53">
        <f t="shared" ref="G381:I381" si="47">G382+G385</f>
        <v>405</v>
      </c>
      <c r="H381" s="53">
        <f t="shared" si="47"/>
        <v>375</v>
      </c>
      <c r="I381" s="53">
        <f t="shared" si="47"/>
        <v>405</v>
      </c>
    </row>
    <row r="382" spans="1:9" ht="77.25" thickBot="1">
      <c r="A382" s="28" t="s">
        <v>143</v>
      </c>
      <c r="B382" s="36" t="s">
        <v>237</v>
      </c>
      <c r="C382" s="36" t="s">
        <v>228</v>
      </c>
      <c r="D382" s="36" t="s">
        <v>547</v>
      </c>
      <c r="E382" s="36"/>
      <c r="F382" s="17">
        <f t="shared" ref="F382:I383" si="48">F383</f>
        <v>375</v>
      </c>
      <c r="G382" s="17">
        <f t="shared" si="48"/>
        <v>375</v>
      </c>
      <c r="H382" s="17">
        <f t="shared" si="48"/>
        <v>375</v>
      </c>
      <c r="I382" s="17">
        <f t="shared" si="48"/>
        <v>375</v>
      </c>
    </row>
    <row r="383" spans="1:9" ht="64.5" thickBot="1">
      <c r="A383" s="18" t="s">
        <v>466</v>
      </c>
      <c r="B383" s="36" t="s">
        <v>237</v>
      </c>
      <c r="C383" s="36" t="s">
        <v>228</v>
      </c>
      <c r="D383" s="36" t="s">
        <v>548</v>
      </c>
      <c r="E383" s="36"/>
      <c r="F383" s="17">
        <f t="shared" si="48"/>
        <v>375</v>
      </c>
      <c r="G383" s="17">
        <f t="shared" si="48"/>
        <v>375</v>
      </c>
      <c r="H383" s="17">
        <f t="shared" si="48"/>
        <v>375</v>
      </c>
      <c r="I383" s="17">
        <f t="shared" si="48"/>
        <v>375</v>
      </c>
    </row>
    <row r="384" spans="1:9" ht="15.75" thickBot="1">
      <c r="A384" s="18" t="s">
        <v>132</v>
      </c>
      <c r="B384" s="36" t="s">
        <v>237</v>
      </c>
      <c r="C384" s="36" t="s">
        <v>228</v>
      </c>
      <c r="D384" s="36" t="s">
        <v>548</v>
      </c>
      <c r="E384" s="36" t="s">
        <v>429</v>
      </c>
      <c r="F384" s="17">
        <v>375</v>
      </c>
      <c r="G384" s="17">
        <v>375</v>
      </c>
      <c r="H384" s="17">
        <v>375</v>
      </c>
      <c r="I384" s="17">
        <v>375</v>
      </c>
    </row>
    <row r="385" spans="1:9" ht="39" thickBot="1">
      <c r="A385" s="18" t="s">
        <v>649</v>
      </c>
      <c r="B385" s="55" t="s">
        <v>237</v>
      </c>
      <c r="C385" s="55" t="s">
        <v>228</v>
      </c>
      <c r="D385" s="55" t="s">
        <v>648</v>
      </c>
      <c r="E385" s="55"/>
      <c r="F385" s="53">
        <f>F386</f>
        <v>30</v>
      </c>
      <c r="G385" s="53">
        <f t="shared" ref="G385:I385" si="49">G386</f>
        <v>30</v>
      </c>
      <c r="H385" s="53">
        <f t="shared" si="49"/>
        <v>0</v>
      </c>
      <c r="I385" s="53">
        <f t="shared" si="49"/>
        <v>30</v>
      </c>
    </row>
    <row r="386" spans="1:9" ht="70.150000000000006" customHeight="1" thickBot="1">
      <c r="A386" s="18" t="s">
        <v>650</v>
      </c>
      <c r="B386" s="55" t="s">
        <v>237</v>
      </c>
      <c r="C386" s="55" t="s">
        <v>228</v>
      </c>
      <c r="D386" s="55" t="s">
        <v>647</v>
      </c>
      <c r="E386" s="55"/>
      <c r="F386" s="53">
        <f>F387</f>
        <v>30</v>
      </c>
      <c r="G386" s="53">
        <f t="shared" ref="G386:I386" si="50">G387</f>
        <v>30</v>
      </c>
      <c r="H386" s="53">
        <f t="shared" si="50"/>
        <v>0</v>
      </c>
      <c r="I386" s="53">
        <f t="shared" si="50"/>
        <v>30</v>
      </c>
    </row>
    <row r="387" spans="1:9" ht="15.75" thickBot="1">
      <c r="A387" s="18" t="s">
        <v>132</v>
      </c>
      <c r="B387" s="55" t="s">
        <v>237</v>
      </c>
      <c r="C387" s="55" t="s">
        <v>228</v>
      </c>
      <c r="D387" s="55" t="s">
        <v>647</v>
      </c>
      <c r="E387" s="55" t="s">
        <v>429</v>
      </c>
      <c r="F387" s="53">
        <v>30</v>
      </c>
      <c r="G387" s="53">
        <v>30</v>
      </c>
      <c r="H387" s="53"/>
      <c r="I387" s="53">
        <v>30</v>
      </c>
    </row>
    <row r="388" spans="1:9" ht="15.75" thickBot="1">
      <c r="A388" s="18" t="s">
        <v>487</v>
      </c>
      <c r="B388" s="36" t="s">
        <v>237</v>
      </c>
      <c r="C388" s="36" t="s">
        <v>230</v>
      </c>
      <c r="D388" s="36"/>
      <c r="E388" s="36"/>
      <c r="F388" s="17">
        <f>F389</f>
        <v>103225.59999999999</v>
      </c>
      <c r="G388" s="17">
        <f>G389</f>
        <v>102046.8</v>
      </c>
      <c r="H388" s="17" t="e">
        <f>H389</f>
        <v>#REF!</v>
      </c>
      <c r="I388" s="17">
        <f>I389</f>
        <v>97518.999999999985</v>
      </c>
    </row>
    <row r="389" spans="1:9" ht="51.75" thickBot="1">
      <c r="A389" s="18" t="s">
        <v>312</v>
      </c>
      <c r="B389" s="36" t="s">
        <v>237</v>
      </c>
      <c r="C389" s="36" t="s">
        <v>230</v>
      </c>
      <c r="D389" s="36" t="s">
        <v>313</v>
      </c>
      <c r="E389" s="36"/>
      <c r="F389" s="17">
        <f>F390+F418</f>
        <v>103225.59999999999</v>
      </c>
      <c r="G389" s="66">
        <f>G390+G418</f>
        <v>102046.8</v>
      </c>
      <c r="H389" s="17" t="e">
        <f>H390+H418</f>
        <v>#REF!</v>
      </c>
      <c r="I389" s="66">
        <f>I390+I418</f>
        <v>97518.999999999985</v>
      </c>
    </row>
    <row r="390" spans="1:9" ht="26.25" thickBot="1">
      <c r="A390" s="18" t="s">
        <v>133</v>
      </c>
      <c r="B390" s="36" t="s">
        <v>237</v>
      </c>
      <c r="C390" s="36" t="s">
        <v>230</v>
      </c>
      <c r="D390" s="36" t="s">
        <v>366</v>
      </c>
      <c r="E390" s="36"/>
      <c r="F390" s="17">
        <f>F391+F398+F405+F408+F412+F415</f>
        <v>103124.59999999999</v>
      </c>
      <c r="G390" s="66">
        <f>G391+G398+G405+G408+G412+G415</f>
        <v>101945.8</v>
      </c>
      <c r="H390" s="70" t="e">
        <f t="shared" ref="H390:I390" si="51">H391+H398+H405+H408+H412+H415</f>
        <v>#REF!</v>
      </c>
      <c r="I390" s="70">
        <f t="shared" si="51"/>
        <v>97417.999999999985</v>
      </c>
    </row>
    <row r="391" spans="1:9" ht="81" customHeight="1" thickBot="1">
      <c r="A391" s="18" t="s">
        <v>134</v>
      </c>
      <c r="B391" s="36" t="s">
        <v>237</v>
      </c>
      <c r="C391" s="36" t="s">
        <v>230</v>
      </c>
      <c r="D391" s="36" t="s">
        <v>367</v>
      </c>
      <c r="E391" s="36"/>
      <c r="F391" s="17">
        <f>F392+F394+F396</f>
        <v>90395.199999999997</v>
      </c>
      <c r="G391" s="70">
        <f>G392+G394+G396</f>
        <v>91272.2</v>
      </c>
      <c r="H391" s="70" t="e">
        <f t="shared" ref="H391:I391" si="52">H392+H394+H396</f>
        <v>#REF!</v>
      </c>
      <c r="I391" s="70">
        <f t="shared" si="52"/>
        <v>86774.799999999988</v>
      </c>
    </row>
    <row r="392" spans="1:9" ht="30.75" customHeight="1" thickBot="1">
      <c r="A392" s="18" t="s">
        <v>135</v>
      </c>
      <c r="B392" s="36" t="s">
        <v>237</v>
      </c>
      <c r="C392" s="36" t="s">
        <v>230</v>
      </c>
      <c r="D392" s="36" t="s">
        <v>368</v>
      </c>
      <c r="E392" s="36"/>
      <c r="F392" s="17">
        <f>F393</f>
        <v>25520.2</v>
      </c>
      <c r="G392" s="17">
        <f>G393</f>
        <v>22747.3</v>
      </c>
      <c r="H392" s="17" t="e">
        <f>H393</f>
        <v>#REF!</v>
      </c>
      <c r="I392" s="17">
        <f>I393</f>
        <v>14580.7</v>
      </c>
    </row>
    <row r="393" spans="1:9" ht="15.75" thickBot="1">
      <c r="A393" s="18" t="s">
        <v>122</v>
      </c>
      <c r="B393" s="36" t="s">
        <v>237</v>
      </c>
      <c r="C393" s="36" t="s">
        <v>230</v>
      </c>
      <c r="D393" s="36" t="s">
        <v>488</v>
      </c>
      <c r="E393" s="36" t="s">
        <v>429</v>
      </c>
      <c r="F393" s="17">
        <v>25520.2</v>
      </c>
      <c r="G393" s="17">
        <v>22747.3</v>
      </c>
      <c r="H393" s="17" t="e">
        <f>#REF!</f>
        <v>#REF!</v>
      </c>
      <c r="I393" s="17">
        <v>14580.7</v>
      </c>
    </row>
    <row r="394" spans="1:9" ht="51.75" thickBot="1">
      <c r="A394" s="18" t="s">
        <v>12</v>
      </c>
      <c r="B394" s="36" t="s">
        <v>237</v>
      </c>
      <c r="C394" s="36" t="s">
        <v>230</v>
      </c>
      <c r="D394" s="36" t="s">
        <v>370</v>
      </c>
      <c r="E394" s="36"/>
      <c r="F394" s="17">
        <f>F395</f>
        <v>11396.4</v>
      </c>
      <c r="G394" s="17">
        <f>G395</f>
        <v>11791.3</v>
      </c>
      <c r="H394" s="17">
        <f>H395</f>
        <v>11396.4</v>
      </c>
      <c r="I394" s="17">
        <f>I395</f>
        <v>12202.9</v>
      </c>
    </row>
    <row r="395" spans="1:9" ht="15.75" thickBot="1">
      <c r="A395" s="18" t="s">
        <v>122</v>
      </c>
      <c r="B395" s="36" t="s">
        <v>237</v>
      </c>
      <c r="C395" s="36" t="s">
        <v>230</v>
      </c>
      <c r="D395" s="36" t="s">
        <v>370</v>
      </c>
      <c r="E395" s="36">
        <v>610</v>
      </c>
      <c r="F395" s="17">
        <v>11396.4</v>
      </c>
      <c r="G395" s="17">
        <v>11791.3</v>
      </c>
      <c r="H395" s="17">
        <v>11396.4</v>
      </c>
      <c r="I395" s="17">
        <v>12202.9</v>
      </c>
    </row>
    <row r="396" spans="1:9" ht="39" thickBot="1">
      <c r="A396" s="18" t="s">
        <v>136</v>
      </c>
      <c r="B396" s="36" t="s">
        <v>237</v>
      </c>
      <c r="C396" s="36" t="s">
        <v>230</v>
      </c>
      <c r="D396" s="36" t="s">
        <v>369</v>
      </c>
      <c r="E396" s="36"/>
      <c r="F396" s="17">
        <f>F397</f>
        <v>53478.6</v>
      </c>
      <c r="G396" s="17">
        <f>G397</f>
        <v>56733.599999999999</v>
      </c>
      <c r="H396" s="17"/>
      <c r="I396" s="17">
        <f>I397</f>
        <v>59991.199999999997</v>
      </c>
    </row>
    <row r="397" spans="1:9" ht="15.75" thickBot="1">
      <c r="A397" s="18" t="s">
        <v>132</v>
      </c>
      <c r="B397" s="36" t="s">
        <v>237</v>
      </c>
      <c r="C397" s="36" t="s">
        <v>230</v>
      </c>
      <c r="D397" s="36" t="s">
        <v>369</v>
      </c>
      <c r="E397" s="36" t="s">
        <v>429</v>
      </c>
      <c r="F397" s="17">
        <v>53478.6</v>
      </c>
      <c r="G397" s="17">
        <v>56733.599999999999</v>
      </c>
      <c r="H397" s="17" t="e">
        <f>#REF!</f>
        <v>#REF!</v>
      </c>
      <c r="I397" s="17">
        <v>59991.199999999997</v>
      </c>
    </row>
    <row r="398" spans="1:9" ht="32.25" customHeight="1" thickBot="1">
      <c r="A398" s="18" t="s">
        <v>138</v>
      </c>
      <c r="B398" s="36" t="s">
        <v>237</v>
      </c>
      <c r="C398" s="36" t="s">
        <v>230</v>
      </c>
      <c r="D398" s="36" t="s">
        <v>549</v>
      </c>
      <c r="E398" s="36"/>
      <c r="F398" s="17">
        <f>F399+F401+F403</f>
        <v>6602.5</v>
      </c>
      <c r="G398" s="17">
        <f>G399+G401+G403</f>
        <v>4811.6000000000004</v>
      </c>
      <c r="H398" s="17">
        <f>H399+H401+H403</f>
        <v>0</v>
      </c>
      <c r="I398" s="17">
        <f>I399+I401+I403</f>
        <v>4781.2</v>
      </c>
    </row>
    <row r="399" spans="1:9" ht="110.25" customHeight="1" thickBot="1">
      <c r="A399" s="18" t="s">
        <v>139</v>
      </c>
      <c r="B399" s="36" t="s">
        <v>237</v>
      </c>
      <c r="C399" s="36" t="s">
        <v>230</v>
      </c>
      <c r="D399" s="36" t="s">
        <v>550</v>
      </c>
      <c r="E399" s="36"/>
      <c r="F399" s="17">
        <f>F400</f>
        <v>1781.5</v>
      </c>
      <c r="G399" s="17">
        <f>G400</f>
        <v>1781.5</v>
      </c>
      <c r="H399" s="17">
        <f>H400</f>
        <v>0</v>
      </c>
      <c r="I399" s="17">
        <f>I400</f>
        <v>1781.5</v>
      </c>
    </row>
    <row r="400" spans="1:9" ht="15.75" thickBot="1">
      <c r="A400" s="18" t="s">
        <v>132</v>
      </c>
      <c r="B400" s="36" t="s">
        <v>237</v>
      </c>
      <c r="C400" s="36" t="s">
        <v>230</v>
      </c>
      <c r="D400" s="36" t="s">
        <v>550</v>
      </c>
      <c r="E400" s="36" t="s">
        <v>429</v>
      </c>
      <c r="F400" s="17">
        <v>1781.5</v>
      </c>
      <c r="G400" s="17">
        <v>1781.5</v>
      </c>
      <c r="H400" s="17"/>
      <c r="I400" s="17">
        <v>1781.5</v>
      </c>
    </row>
    <row r="401" spans="1:9" ht="64.5" thickBot="1">
      <c r="A401" s="18" t="s">
        <v>140</v>
      </c>
      <c r="B401" s="36" t="s">
        <v>237</v>
      </c>
      <c r="C401" s="36" t="s">
        <v>230</v>
      </c>
      <c r="D401" s="36" t="s">
        <v>551</v>
      </c>
      <c r="E401" s="36"/>
      <c r="F401" s="17">
        <f>F402</f>
        <v>3030.1</v>
      </c>
      <c r="G401" s="17">
        <f>G402</f>
        <v>3030.1</v>
      </c>
      <c r="H401" s="17"/>
      <c r="I401" s="17">
        <f>I402</f>
        <v>2999.7</v>
      </c>
    </row>
    <row r="402" spans="1:9" ht="15.75" thickBot="1">
      <c r="A402" s="18" t="s">
        <v>54</v>
      </c>
      <c r="B402" s="36" t="s">
        <v>237</v>
      </c>
      <c r="C402" s="36" t="s">
        <v>230</v>
      </c>
      <c r="D402" s="36" t="s">
        <v>551</v>
      </c>
      <c r="E402" s="36" t="s">
        <v>429</v>
      </c>
      <c r="F402" s="17">
        <v>3030.1</v>
      </c>
      <c r="G402" s="17">
        <v>3030.1</v>
      </c>
      <c r="H402" s="17" t="e">
        <f>#REF!</f>
        <v>#REF!</v>
      </c>
      <c r="I402" s="17">
        <v>2999.7</v>
      </c>
    </row>
    <row r="403" spans="1:9" ht="57" customHeight="1" thickBot="1">
      <c r="A403" s="18" t="s">
        <v>486</v>
      </c>
      <c r="B403" s="36" t="s">
        <v>237</v>
      </c>
      <c r="C403" s="36" t="s">
        <v>230</v>
      </c>
      <c r="D403" s="36" t="s">
        <v>552</v>
      </c>
      <c r="E403" s="36"/>
      <c r="F403" s="17">
        <f>F404</f>
        <v>1790.9</v>
      </c>
      <c r="G403" s="17">
        <f>G404</f>
        <v>0</v>
      </c>
      <c r="H403" s="17"/>
      <c r="I403" s="17">
        <f>I404</f>
        <v>0</v>
      </c>
    </row>
    <row r="404" spans="1:9" ht="15.75" thickBot="1">
      <c r="A404" s="18" t="s">
        <v>54</v>
      </c>
      <c r="B404" s="36" t="s">
        <v>237</v>
      </c>
      <c r="C404" s="36" t="s">
        <v>230</v>
      </c>
      <c r="D404" s="36" t="s">
        <v>552</v>
      </c>
      <c r="E404" s="36" t="s">
        <v>429</v>
      </c>
      <c r="F404" s="17">
        <v>1790.9</v>
      </c>
      <c r="G404" s="17">
        <v>0</v>
      </c>
      <c r="H404" s="17"/>
      <c r="I404" s="17">
        <v>0</v>
      </c>
    </row>
    <row r="405" spans="1:9" ht="64.5" thickBot="1">
      <c r="A405" s="18" t="s">
        <v>141</v>
      </c>
      <c r="B405" s="36" t="s">
        <v>237</v>
      </c>
      <c r="C405" s="36" t="s">
        <v>230</v>
      </c>
      <c r="D405" s="36" t="s">
        <v>553</v>
      </c>
      <c r="E405" s="36"/>
      <c r="F405" s="17">
        <f t="shared" ref="F405:I406" si="53">F406</f>
        <v>4312.2</v>
      </c>
      <c r="G405" s="17">
        <f t="shared" si="53"/>
        <v>4312.2</v>
      </c>
      <c r="H405" s="17">
        <f t="shared" si="53"/>
        <v>4491.8999999999996</v>
      </c>
      <c r="I405" s="17">
        <f t="shared" si="53"/>
        <v>4312.2</v>
      </c>
    </row>
    <row r="406" spans="1:9" ht="183" customHeight="1" thickBot="1">
      <c r="A406" s="18" t="s">
        <v>142</v>
      </c>
      <c r="B406" s="36" t="s">
        <v>237</v>
      </c>
      <c r="C406" s="36" t="s">
        <v>230</v>
      </c>
      <c r="D406" s="36" t="s">
        <v>554</v>
      </c>
      <c r="E406" s="36"/>
      <c r="F406" s="17">
        <f t="shared" si="53"/>
        <v>4312.2</v>
      </c>
      <c r="G406" s="17">
        <f t="shared" si="53"/>
        <v>4312.2</v>
      </c>
      <c r="H406" s="17">
        <f t="shared" si="53"/>
        <v>4491.8999999999996</v>
      </c>
      <c r="I406" s="17">
        <f t="shared" si="53"/>
        <v>4312.2</v>
      </c>
    </row>
    <row r="407" spans="1:9" ht="15.75" thickBot="1">
      <c r="A407" s="18" t="s">
        <v>54</v>
      </c>
      <c r="B407" s="36" t="s">
        <v>237</v>
      </c>
      <c r="C407" s="36" t="s">
        <v>230</v>
      </c>
      <c r="D407" s="36" t="s">
        <v>554</v>
      </c>
      <c r="E407" s="36" t="s">
        <v>429</v>
      </c>
      <c r="F407" s="17">
        <v>4312.2</v>
      </c>
      <c r="G407" s="17">
        <v>4312.2</v>
      </c>
      <c r="H407" s="17">
        <v>4491.8999999999996</v>
      </c>
      <c r="I407" s="17">
        <v>4312.2</v>
      </c>
    </row>
    <row r="408" spans="1:9" ht="77.25" thickBot="1">
      <c r="A408" s="18" t="s">
        <v>143</v>
      </c>
      <c r="B408" s="36" t="s">
        <v>237</v>
      </c>
      <c r="C408" s="36" t="s">
        <v>230</v>
      </c>
      <c r="D408" s="36" t="s">
        <v>547</v>
      </c>
      <c r="E408" s="36"/>
      <c r="F408" s="17">
        <f>F409</f>
        <v>895.30000000000007</v>
      </c>
      <c r="G408" s="17">
        <f t="shared" ref="G408:I408" si="54">G409</f>
        <v>895.3</v>
      </c>
      <c r="H408" s="17">
        <f t="shared" si="54"/>
        <v>1016.2</v>
      </c>
      <c r="I408" s="17">
        <f t="shared" si="54"/>
        <v>895.3</v>
      </c>
    </row>
    <row r="409" spans="1:9" ht="108.75" customHeight="1" thickBot="1">
      <c r="A409" s="18" t="s">
        <v>139</v>
      </c>
      <c r="B409" s="36" t="s">
        <v>237</v>
      </c>
      <c r="C409" s="36" t="s">
        <v>230</v>
      </c>
      <c r="D409" s="36" t="s">
        <v>548</v>
      </c>
      <c r="E409" s="36"/>
      <c r="F409" s="17">
        <f>F410+F411</f>
        <v>895.30000000000007</v>
      </c>
      <c r="G409" s="17">
        <f>G410+G411</f>
        <v>895.3</v>
      </c>
      <c r="H409" s="17">
        <f>H411</f>
        <v>1016.2</v>
      </c>
      <c r="I409" s="17">
        <f>I410+I411</f>
        <v>895.3</v>
      </c>
    </row>
    <row r="410" spans="1:9" ht="27" customHeight="1" thickBot="1">
      <c r="A410" s="18" t="s">
        <v>176</v>
      </c>
      <c r="B410" s="76" t="s">
        <v>237</v>
      </c>
      <c r="C410" s="76" t="s">
        <v>230</v>
      </c>
      <c r="D410" s="76" t="s">
        <v>548</v>
      </c>
      <c r="E410" s="76" t="s">
        <v>657</v>
      </c>
      <c r="F410" s="77">
        <v>67.599999999999994</v>
      </c>
      <c r="G410" s="77">
        <v>0</v>
      </c>
      <c r="H410" s="77"/>
      <c r="I410" s="77">
        <v>0</v>
      </c>
    </row>
    <row r="411" spans="1:9" ht="15.75" thickBot="1">
      <c r="A411" s="18" t="s">
        <v>54</v>
      </c>
      <c r="B411" s="41" t="s">
        <v>237</v>
      </c>
      <c r="C411" s="36" t="s">
        <v>230</v>
      </c>
      <c r="D411" s="36" t="s">
        <v>548</v>
      </c>
      <c r="E411" s="36" t="s">
        <v>429</v>
      </c>
      <c r="F411" s="17">
        <v>827.7</v>
      </c>
      <c r="G411" s="17">
        <v>895.3</v>
      </c>
      <c r="H411" s="17">
        <v>1016.2</v>
      </c>
      <c r="I411" s="17">
        <v>895.3</v>
      </c>
    </row>
    <row r="412" spans="1:9" ht="39" thickBot="1">
      <c r="A412" s="18" t="s">
        <v>649</v>
      </c>
      <c r="B412" s="41" t="s">
        <v>237</v>
      </c>
      <c r="C412" s="55" t="s">
        <v>230</v>
      </c>
      <c r="D412" s="55" t="s">
        <v>648</v>
      </c>
      <c r="E412" s="55"/>
      <c r="F412" s="53">
        <f>F413</f>
        <v>468</v>
      </c>
      <c r="G412" s="53">
        <f t="shared" ref="G412:I412" si="55">G413</f>
        <v>203.1</v>
      </c>
      <c r="H412" s="53">
        <f t="shared" si="55"/>
        <v>0</v>
      </c>
      <c r="I412" s="53">
        <f t="shared" si="55"/>
        <v>203.1</v>
      </c>
    </row>
    <row r="413" spans="1:9" ht="69.599999999999994" customHeight="1" thickBot="1">
      <c r="A413" s="18" t="s">
        <v>650</v>
      </c>
      <c r="B413" s="41" t="s">
        <v>237</v>
      </c>
      <c r="C413" s="55" t="s">
        <v>230</v>
      </c>
      <c r="D413" s="55" t="s">
        <v>647</v>
      </c>
      <c r="E413" s="55"/>
      <c r="F413" s="53">
        <f>F414</f>
        <v>468</v>
      </c>
      <c r="G413" s="53">
        <f t="shared" ref="G413:I413" si="56">G414</f>
        <v>203.1</v>
      </c>
      <c r="H413" s="53">
        <f t="shared" si="56"/>
        <v>0</v>
      </c>
      <c r="I413" s="53">
        <f t="shared" si="56"/>
        <v>203.1</v>
      </c>
    </row>
    <row r="414" spans="1:9" ht="15.75" thickBot="1">
      <c r="A414" s="18" t="s">
        <v>132</v>
      </c>
      <c r="B414" s="41" t="s">
        <v>237</v>
      </c>
      <c r="C414" s="55" t="s">
        <v>230</v>
      </c>
      <c r="D414" s="55" t="s">
        <v>647</v>
      </c>
      <c r="E414" s="55" t="s">
        <v>429</v>
      </c>
      <c r="F414" s="53">
        <v>468</v>
      </c>
      <c r="G414" s="53">
        <v>203.1</v>
      </c>
      <c r="H414" s="53"/>
      <c r="I414" s="53">
        <v>203.1</v>
      </c>
    </row>
    <row r="415" spans="1:9" ht="64.5" thickBot="1">
      <c r="A415" s="18" t="s">
        <v>653</v>
      </c>
      <c r="B415" s="55" t="s">
        <v>237</v>
      </c>
      <c r="C415" s="55" t="s">
        <v>230</v>
      </c>
      <c r="D415" s="55" t="s">
        <v>651</v>
      </c>
      <c r="E415" s="55"/>
      <c r="F415" s="53">
        <f>F416</f>
        <v>451.4</v>
      </c>
      <c r="G415" s="53">
        <f t="shared" ref="G415:I415" si="57">G416</f>
        <v>451.4</v>
      </c>
      <c r="H415" s="53">
        <f t="shared" si="57"/>
        <v>0</v>
      </c>
      <c r="I415" s="53">
        <f t="shared" si="57"/>
        <v>451.4</v>
      </c>
    </row>
    <row r="416" spans="1:9" ht="64.5" thickBot="1">
      <c r="A416" s="18" t="s">
        <v>656</v>
      </c>
      <c r="B416" s="55" t="s">
        <v>237</v>
      </c>
      <c r="C416" s="55" t="s">
        <v>230</v>
      </c>
      <c r="D416" s="55" t="s">
        <v>652</v>
      </c>
      <c r="E416" s="55"/>
      <c r="F416" s="53">
        <f>F417</f>
        <v>451.4</v>
      </c>
      <c r="G416" s="53">
        <f t="shared" ref="G416:I416" si="58">G417</f>
        <v>451.4</v>
      </c>
      <c r="H416" s="53">
        <f t="shared" si="58"/>
        <v>0</v>
      </c>
      <c r="I416" s="53">
        <f t="shared" si="58"/>
        <v>451.4</v>
      </c>
    </row>
    <row r="417" spans="1:9" ht="15.75" thickBot="1">
      <c r="A417" s="18" t="s">
        <v>54</v>
      </c>
      <c r="B417" s="55" t="s">
        <v>237</v>
      </c>
      <c r="C417" s="55" t="s">
        <v>230</v>
      </c>
      <c r="D417" s="55" t="s">
        <v>652</v>
      </c>
      <c r="E417" s="55" t="s">
        <v>429</v>
      </c>
      <c r="F417" s="53">
        <v>451.4</v>
      </c>
      <c r="G417" s="53">
        <v>451.4</v>
      </c>
      <c r="H417" s="53"/>
      <c r="I417" s="53">
        <v>451.4</v>
      </c>
    </row>
    <row r="418" spans="1:9" ht="26.25" thickBot="1">
      <c r="A418" s="18" t="s">
        <v>144</v>
      </c>
      <c r="B418" s="36" t="s">
        <v>237</v>
      </c>
      <c r="C418" s="36" t="s">
        <v>230</v>
      </c>
      <c r="D418" s="36" t="s">
        <v>314</v>
      </c>
      <c r="E418" s="36"/>
      <c r="F418" s="17" t="str">
        <f>F419</f>
        <v>101,0</v>
      </c>
      <c r="G418" s="17" t="str">
        <f>G419</f>
        <v>101,0</v>
      </c>
      <c r="H418" s="17">
        <f>H419</f>
        <v>101</v>
      </c>
      <c r="I418" s="17" t="str">
        <f>I419</f>
        <v>101,0</v>
      </c>
    </row>
    <row r="419" spans="1:9" ht="39" thickBot="1">
      <c r="A419" s="18" t="s">
        <v>145</v>
      </c>
      <c r="B419" s="36" t="s">
        <v>237</v>
      </c>
      <c r="C419" s="36" t="s">
        <v>230</v>
      </c>
      <c r="D419" s="36" t="s">
        <v>556</v>
      </c>
      <c r="E419" s="36"/>
      <c r="F419" s="17" t="str">
        <f>F421</f>
        <v>101,0</v>
      </c>
      <c r="G419" s="17" t="str">
        <f>G421</f>
        <v>101,0</v>
      </c>
      <c r="H419" s="17">
        <f>H421</f>
        <v>101</v>
      </c>
      <c r="I419" s="17" t="str">
        <f>I421</f>
        <v>101,0</v>
      </c>
    </row>
    <row r="420" spans="1:9" ht="30.75" customHeight="1" thickBot="1">
      <c r="A420" s="18" t="s">
        <v>135</v>
      </c>
      <c r="B420" s="36" t="s">
        <v>237</v>
      </c>
      <c r="C420" s="36" t="s">
        <v>230</v>
      </c>
      <c r="D420" s="36" t="s">
        <v>557</v>
      </c>
      <c r="E420" s="36"/>
      <c r="F420" s="17" t="str">
        <f>F421</f>
        <v>101,0</v>
      </c>
      <c r="G420" s="17" t="str">
        <f>G421</f>
        <v>101,0</v>
      </c>
      <c r="H420" s="17">
        <f>H421</f>
        <v>101</v>
      </c>
      <c r="I420" s="17" t="str">
        <f>I421</f>
        <v>101,0</v>
      </c>
    </row>
    <row r="421" spans="1:9" ht="15.75" thickBot="1">
      <c r="A421" s="18" t="s">
        <v>122</v>
      </c>
      <c r="B421" s="36" t="s">
        <v>237</v>
      </c>
      <c r="C421" s="36" t="s">
        <v>230</v>
      </c>
      <c r="D421" s="36" t="s">
        <v>557</v>
      </c>
      <c r="E421" s="36">
        <v>610</v>
      </c>
      <c r="F421" s="17" t="s">
        <v>244</v>
      </c>
      <c r="G421" s="17" t="s">
        <v>244</v>
      </c>
      <c r="H421" s="17">
        <v>101</v>
      </c>
      <c r="I421" s="17" t="s">
        <v>244</v>
      </c>
    </row>
    <row r="422" spans="1:9" ht="15.75" thickBot="1">
      <c r="A422" s="18" t="s">
        <v>146</v>
      </c>
      <c r="B422" s="36" t="s">
        <v>237</v>
      </c>
      <c r="C422" s="36" t="s">
        <v>231</v>
      </c>
      <c r="D422" s="36"/>
      <c r="E422" s="36"/>
      <c r="F422" s="17">
        <f>F423+F431</f>
        <v>10983.699999999999</v>
      </c>
      <c r="G422" s="17">
        <f>G423+G431</f>
        <v>10685.2</v>
      </c>
      <c r="H422" s="17">
        <f>H423+H431</f>
        <v>10258.700000000001</v>
      </c>
      <c r="I422" s="17">
        <f>I423+I431</f>
        <v>10685.2</v>
      </c>
    </row>
    <row r="423" spans="1:9" ht="51.75" thickBot="1">
      <c r="A423" s="18" t="s">
        <v>372</v>
      </c>
      <c r="B423" s="36" t="s">
        <v>237</v>
      </c>
      <c r="C423" s="36" t="s">
        <v>231</v>
      </c>
      <c r="D423" s="36" t="s">
        <v>313</v>
      </c>
      <c r="E423" s="36"/>
      <c r="F423" s="17">
        <f>F424</f>
        <v>5305.4</v>
      </c>
      <c r="G423" s="17">
        <f t="shared" ref="G423:I424" si="59">G424</f>
        <v>5520.1</v>
      </c>
      <c r="H423" s="17">
        <f t="shared" si="59"/>
        <v>5094.5</v>
      </c>
      <c r="I423" s="17">
        <f t="shared" si="59"/>
        <v>5520.1</v>
      </c>
    </row>
    <row r="424" spans="1:9" ht="26.25" thickBot="1">
      <c r="A424" s="18" t="s">
        <v>147</v>
      </c>
      <c r="B424" s="36" t="s">
        <v>237</v>
      </c>
      <c r="C424" s="36" t="s">
        <v>231</v>
      </c>
      <c r="D424" s="36" t="s">
        <v>373</v>
      </c>
      <c r="E424" s="36"/>
      <c r="F424" s="17">
        <f>F425</f>
        <v>5305.4</v>
      </c>
      <c r="G424" s="17">
        <f t="shared" si="59"/>
        <v>5520.1</v>
      </c>
      <c r="H424" s="17">
        <f t="shared" si="59"/>
        <v>5094.5</v>
      </c>
      <c r="I424" s="17">
        <f t="shared" si="59"/>
        <v>5520.1</v>
      </c>
    </row>
    <row r="425" spans="1:9" ht="54.75" customHeight="1" thickBot="1">
      <c r="A425" s="18" t="s">
        <v>148</v>
      </c>
      <c r="B425" s="36" t="s">
        <v>237</v>
      </c>
      <c r="C425" s="36" t="s">
        <v>231</v>
      </c>
      <c r="D425" s="36" t="s">
        <v>374</v>
      </c>
      <c r="E425" s="36"/>
      <c r="F425" s="17">
        <f>F426+F429</f>
        <v>5305.4</v>
      </c>
      <c r="G425" s="17">
        <f>G426+G429</f>
        <v>5520.1</v>
      </c>
      <c r="H425" s="17">
        <f>H426+H429</f>
        <v>5094.5</v>
      </c>
      <c r="I425" s="17">
        <f>I426+I429</f>
        <v>5520.1</v>
      </c>
    </row>
    <row r="426" spans="1:9" ht="26.25" thickBot="1">
      <c r="A426" s="18" t="s">
        <v>149</v>
      </c>
      <c r="B426" s="36" t="s">
        <v>237</v>
      </c>
      <c r="C426" s="36" t="s">
        <v>231</v>
      </c>
      <c r="D426" s="36" t="s">
        <v>375</v>
      </c>
      <c r="E426" s="36"/>
      <c r="F426" s="17">
        <f>F427+F428</f>
        <v>3812.5</v>
      </c>
      <c r="G426" s="17">
        <f>G427+G428</f>
        <v>3974.9</v>
      </c>
      <c r="H426" s="17">
        <f>H427+H428</f>
        <v>3601.6</v>
      </c>
      <c r="I426" s="17">
        <f>I427+I428</f>
        <v>3920.8</v>
      </c>
    </row>
    <row r="427" spans="1:9" ht="15.75" thickBot="1">
      <c r="A427" s="18" t="s">
        <v>122</v>
      </c>
      <c r="B427" s="36" t="s">
        <v>237</v>
      </c>
      <c r="C427" s="36" t="s">
        <v>231</v>
      </c>
      <c r="D427" s="36" t="s">
        <v>375</v>
      </c>
      <c r="E427" s="36">
        <v>610</v>
      </c>
      <c r="F427" s="17">
        <v>2393.5</v>
      </c>
      <c r="G427" s="17">
        <v>2555.9</v>
      </c>
      <c r="H427" s="17">
        <v>2214.6999999999998</v>
      </c>
      <c r="I427" s="17">
        <v>2501.8000000000002</v>
      </c>
    </row>
    <row r="428" spans="1:9" ht="51.75" thickBot="1">
      <c r="A428" s="18" t="s">
        <v>578</v>
      </c>
      <c r="B428" s="36" t="s">
        <v>237</v>
      </c>
      <c r="C428" s="36" t="s">
        <v>231</v>
      </c>
      <c r="D428" s="36" t="s">
        <v>375</v>
      </c>
      <c r="E428" s="42">
        <v>630</v>
      </c>
      <c r="F428" s="17">
        <v>1419</v>
      </c>
      <c r="G428" s="17">
        <v>1419</v>
      </c>
      <c r="H428" s="17">
        <v>1386.9</v>
      </c>
      <c r="I428" s="17">
        <v>1419</v>
      </c>
    </row>
    <row r="429" spans="1:9" ht="51.75" thickBot="1">
      <c r="A429" s="29" t="s">
        <v>12</v>
      </c>
      <c r="B429" s="36" t="s">
        <v>237</v>
      </c>
      <c r="C429" s="36" t="s">
        <v>231</v>
      </c>
      <c r="D429" s="36" t="s">
        <v>376</v>
      </c>
      <c r="E429" s="36"/>
      <c r="F429" s="17">
        <f>F430</f>
        <v>1492.9</v>
      </c>
      <c r="G429" s="17">
        <f>G430</f>
        <v>1545.2</v>
      </c>
      <c r="H429" s="17">
        <f>H430</f>
        <v>1492.9</v>
      </c>
      <c r="I429" s="17">
        <f>I430</f>
        <v>1599.3</v>
      </c>
    </row>
    <row r="430" spans="1:9" ht="15.75" thickBot="1">
      <c r="A430" s="18" t="s">
        <v>132</v>
      </c>
      <c r="B430" s="36" t="s">
        <v>237</v>
      </c>
      <c r="C430" s="36" t="s">
        <v>231</v>
      </c>
      <c r="D430" s="36" t="s">
        <v>376</v>
      </c>
      <c r="E430" s="36">
        <v>610</v>
      </c>
      <c r="F430" s="17">
        <v>1492.9</v>
      </c>
      <c r="G430" s="17">
        <v>1545.2</v>
      </c>
      <c r="H430" s="17">
        <v>1492.9</v>
      </c>
      <c r="I430" s="17">
        <v>1599.3</v>
      </c>
    </row>
    <row r="431" spans="1:9" ht="51.75" thickBot="1">
      <c r="A431" s="18" t="s">
        <v>558</v>
      </c>
      <c r="B431" s="36" t="s">
        <v>237</v>
      </c>
      <c r="C431" s="36" t="s">
        <v>231</v>
      </c>
      <c r="D431" s="36" t="s">
        <v>285</v>
      </c>
      <c r="E431" s="36"/>
      <c r="F431" s="17">
        <f>F432</f>
        <v>5678.2999999999993</v>
      </c>
      <c r="G431" s="17">
        <f t="shared" ref="G431:I432" si="60">G432</f>
        <v>5165.1000000000004</v>
      </c>
      <c r="H431" s="17">
        <f t="shared" si="60"/>
        <v>5164.2</v>
      </c>
      <c r="I431" s="17">
        <f t="shared" si="60"/>
        <v>5165.1000000000004</v>
      </c>
    </row>
    <row r="432" spans="1:9" ht="27" customHeight="1" thickBot="1">
      <c r="A432" s="18" t="s">
        <v>150</v>
      </c>
      <c r="B432" s="36" t="s">
        <v>237</v>
      </c>
      <c r="C432" s="36" t="s">
        <v>231</v>
      </c>
      <c r="D432" s="36" t="s">
        <v>377</v>
      </c>
      <c r="E432" s="36"/>
      <c r="F432" s="17">
        <f>F433</f>
        <v>5678.2999999999993</v>
      </c>
      <c r="G432" s="17">
        <f t="shared" si="60"/>
        <v>5165.1000000000004</v>
      </c>
      <c r="H432" s="17">
        <f t="shared" si="60"/>
        <v>5164.2</v>
      </c>
      <c r="I432" s="17">
        <f t="shared" si="60"/>
        <v>5165.1000000000004</v>
      </c>
    </row>
    <row r="433" spans="1:9" ht="57" customHeight="1" thickBot="1">
      <c r="A433" s="18" t="s">
        <v>151</v>
      </c>
      <c r="B433" s="36" t="s">
        <v>237</v>
      </c>
      <c r="C433" s="36" t="s">
        <v>231</v>
      </c>
      <c r="D433" s="36" t="s">
        <v>378</v>
      </c>
      <c r="E433" s="36"/>
      <c r="F433" s="17">
        <f>F434+F436</f>
        <v>5678.2999999999993</v>
      </c>
      <c r="G433" s="17">
        <f>G434+G436</f>
        <v>5165.1000000000004</v>
      </c>
      <c r="H433" s="17">
        <f>H434+H436</f>
        <v>5164.2</v>
      </c>
      <c r="I433" s="17">
        <f>I434+I436</f>
        <v>5165.1000000000004</v>
      </c>
    </row>
    <row r="434" spans="1:9" ht="26.25" thickBot="1">
      <c r="A434" s="18" t="s">
        <v>149</v>
      </c>
      <c r="B434" s="36" t="s">
        <v>237</v>
      </c>
      <c r="C434" s="36" t="s">
        <v>231</v>
      </c>
      <c r="D434" s="36" t="s">
        <v>379</v>
      </c>
      <c r="E434" s="36"/>
      <c r="F434" s="17">
        <f>F435</f>
        <v>3766.7</v>
      </c>
      <c r="G434" s="17">
        <f>G435</f>
        <v>3186.6</v>
      </c>
      <c r="H434" s="17">
        <f>H435</f>
        <v>3252.6</v>
      </c>
      <c r="I434" s="17">
        <f>I435</f>
        <v>3117.4</v>
      </c>
    </row>
    <row r="435" spans="1:9" ht="15.75" thickBot="1">
      <c r="A435" s="18" t="s">
        <v>122</v>
      </c>
      <c r="B435" s="36" t="s">
        <v>237</v>
      </c>
      <c r="C435" s="36" t="s">
        <v>231</v>
      </c>
      <c r="D435" s="36" t="s">
        <v>379</v>
      </c>
      <c r="E435" s="36">
        <v>610</v>
      </c>
      <c r="F435" s="17">
        <v>3766.7</v>
      </c>
      <c r="G435" s="17">
        <v>3186.6</v>
      </c>
      <c r="H435" s="17">
        <v>3252.6</v>
      </c>
      <c r="I435" s="17">
        <v>3117.4</v>
      </c>
    </row>
    <row r="436" spans="1:9" ht="51.75" thickBot="1">
      <c r="A436" s="18" t="s">
        <v>12</v>
      </c>
      <c r="B436" s="36" t="s">
        <v>237</v>
      </c>
      <c r="C436" s="36" t="s">
        <v>231</v>
      </c>
      <c r="D436" s="36" t="s">
        <v>380</v>
      </c>
      <c r="E436" s="36"/>
      <c r="F436" s="17">
        <f>F437</f>
        <v>1911.6</v>
      </c>
      <c r="G436" s="17">
        <f>G437</f>
        <v>1978.5</v>
      </c>
      <c r="H436" s="17">
        <f>H437</f>
        <v>1911.6</v>
      </c>
      <c r="I436" s="17">
        <f>I437</f>
        <v>2047.7</v>
      </c>
    </row>
    <row r="437" spans="1:9" ht="15.75" thickBot="1">
      <c r="A437" s="18" t="s">
        <v>132</v>
      </c>
      <c r="B437" s="36" t="s">
        <v>237</v>
      </c>
      <c r="C437" s="36" t="s">
        <v>231</v>
      </c>
      <c r="D437" s="36" t="s">
        <v>380</v>
      </c>
      <c r="E437" s="36">
        <v>610</v>
      </c>
      <c r="F437" s="17">
        <v>1911.6</v>
      </c>
      <c r="G437" s="17">
        <v>1978.5</v>
      </c>
      <c r="H437" s="17">
        <v>1911.6</v>
      </c>
      <c r="I437" s="17">
        <v>2047.7</v>
      </c>
    </row>
    <row r="438" spans="1:9" ht="15.75" thickBot="1">
      <c r="A438" s="18" t="s">
        <v>152</v>
      </c>
      <c r="B438" s="36" t="s">
        <v>237</v>
      </c>
      <c r="C438" s="36" t="s">
        <v>237</v>
      </c>
      <c r="D438" s="36"/>
      <c r="E438" s="36"/>
      <c r="F438" s="17">
        <f>F444+F440</f>
        <v>348</v>
      </c>
      <c r="G438" s="17">
        <f>G444+G440</f>
        <v>300.39999999999998</v>
      </c>
      <c r="H438" s="17">
        <f>H444+H440</f>
        <v>298.89999999999998</v>
      </c>
      <c r="I438" s="17">
        <f>I444+I440</f>
        <v>300.7</v>
      </c>
    </row>
    <row r="439" spans="1:9" ht="51.75" thickBot="1">
      <c r="A439" s="18" t="s">
        <v>382</v>
      </c>
      <c r="B439" s="36" t="s">
        <v>237</v>
      </c>
      <c r="C439" s="36" t="s">
        <v>237</v>
      </c>
      <c r="D439" s="36" t="s">
        <v>313</v>
      </c>
      <c r="E439" s="36"/>
      <c r="F439" s="17">
        <f>F440</f>
        <v>248</v>
      </c>
      <c r="G439" s="17">
        <f t="shared" ref="G439:I442" si="61">G440</f>
        <v>249.5</v>
      </c>
      <c r="H439" s="17">
        <f t="shared" si="61"/>
        <v>248</v>
      </c>
      <c r="I439" s="17">
        <f t="shared" si="61"/>
        <v>249.5</v>
      </c>
    </row>
    <row r="440" spans="1:9" ht="26.25" thickBot="1">
      <c r="A440" s="18" t="s">
        <v>144</v>
      </c>
      <c r="B440" s="36" t="s">
        <v>237</v>
      </c>
      <c r="C440" s="36" t="s">
        <v>237</v>
      </c>
      <c r="D440" s="36" t="s">
        <v>314</v>
      </c>
      <c r="E440" s="36"/>
      <c r="F440" s="17">
        <f>F441</f>
        <v>248</v>
      </c>
      <c r="G440" s="17">
        <f t="shared" si="61"/>
        <v>249.5</v>
      </c>
      <c r="H440" s="17">
        <f t="shared" si="61"/>
        <v>248</v>
      </c>
      <c r="I440" s="17">
        <f t="shared" si="61"/>
        <v>249.5</v>
      </c>
    </row>
    <row r="441" spans="1:9" ht="26.25" thickBot="1">
      <c r="A441" s="18" t="s">
        <v>156</v>
      </c>
      <c r="B441" s="36" t="s">
        <v>237</v>
      </c>
      <c r="C441" s="36" t="s">
        <v>237</v>
      </c>
      <c r="D441" s="36" t="s">
        <v>383</v>
      </c>
      <c r="E441" s="36"/>
      <c r="F441" s="17">
        <f>F442</f>
        <v>248</v>
      </c>
      <c r="G441" s="17">
        <f t="shared" si="61"/>
        <v>249.5</v>
      </c>
      <c r="H441" s="17">
        <f t="shared" si="61"/>
        <v>248</v>
      </c>
      <c r="I441" s="17">
        <f t="shared" si="61"/>
        <v>249.5</v>
      </c>
    </row>
    <row r="442" spans="1:9" ht="26.25" thickBot="1">
      <c r="A442" s="18" t="s">
        <v>157</v>
      </c>
      <c r="B442" s="36" t="s">
        <v>237</v>
      </c>
      <c r="C442" s="36" t="s">
        <v>237</v>
      </c>
      <c r="D442" s="36" t="s">
        <v>384</v>
      </c>
      <c r="E442" s="36"/>
      <c r="F442" s="17">
        <f>F443</f>
        <v>248</v>
      </c>
      <c r="G442" s="17">
        <f t="shared" si="61"/>
        <v>249.5</v>
      </c>
      <c r="H442" s="17">
        <f t="shared" si="61"/>
        <v>248</v>
      </c>
      <c r="I442" s="17">
        <f t="shared" si="61"/>
        <v>249.5</v>
      </c>
    </row>
    <row r="443" spans="1:9" ht="15.75" thickBot="1">
      <c r="A443" s="18" t="s">
        <v>122</v>
      </c>
      <c r="B443" s="36" t="s">
        <v>237</v>
      </c>
      <c r="C443" s="36" t="s">
        <v>237</v>
      </c>
      <c r="D443" s="36" t="s">
        <v>384</v>
      </c>
      <c r="E443" s="36">
        <v>610</v>
      </c>
      <c r="F443" s="17">
        <v>248</v>
      </c>
      <c r="G443" s="17">
        <v>249.5</v>
      </c>
      <c r="H443" s="17">
        <v>248</v>
      </c>
      <c r="I443" s="17">
        <v>249.5</v>
      </c>
    </row>
    <row r="444" spans="1:9" ht="53.25" customHeight="1" thickBot="1">
      <c r="A444" s="18" t="s">
        <v>381</v>
      </c>
      <c r="B444" s="36" t="s">
        <v>237</v>
      </c>
      <c r="C444" s="36" t="s">
        <v>237</v>
      </c>
      <c r="D444" s="40" t="s">
        <v>153</v>
      </c>
      <c r="E444" s="36"/>
      <c r="F444" s="17">
        <f t="shared" ref="F444:I445" si="62">F445</f>
        <v>100</v>
      </c>
      <c r="G444" s="17">
        <f t="shared" si="62"/>
        <v>50.9</v>
      </c>
      <c r="H444" s="17">
        <f t="shared" si="62"/>
        <v>50.9</v>
      </c>
      <c r="I444" s="17">
        <f t="shared" si="62"/>
        <v>51.2</v>
      </c>
    </row>
    <row r="445" spans="1:9" ht="26.25" thickBot="1">
      <c r="A445" s="18" t="s">
        <v>154</v>
      </c>
      <c r="B445" s="36" t="s">
        <v>237</v>
      </c>
      <c r="C445" s="36" t="s">
        <v>237</v>
      </c>
      <c r="D445" s="40" t="s">
        <v>155</v>
      </c>
      <c r="E445" s="36"/>
      <c r="F445" s="17">
        <f t="shared" si="62"/>
        <v>100</v>
      </c>
      <c r="G445" s="17">
        <f t="shared" si="62"/>
        <v>50.9</v>
      </c>
      <c r="H445" s="17">
        <f t="shared" si="62"/>
        <v>50.9</v>
      </c>
      <c r="I445" s="17">
        <f t="shared" si="62"/>
        <v>51.2</v>
      </c>
    </row>
    <row r="446" spans="1:9" ht="39" thickBot="1">
      <c r="A446" s="18" t="s">
        <v>19</v>
      </c>
      <c r="B446" s="36" t="s">
        <v>237</v>
      </c>
      <c r="C446" s="36" t="s">
        <v>237</v>
      </c>
      <c r="D446" s="40" t="s">
        <v>155</v>
      </c>
      <c r="E446" s="36">
        <v>240</v>
      </c>
      <c r="F446" s="17">
        <v>100</v>
      </c>
      <c r="G446" s="17">
        <v>50.9</v>
      </c>
      <c r="H446" s="17">
        <v>50.9</v>
      </c>
      <c r="I446" s="17">
        <v>51.2</v>
      </c>
    </row>
    <row r="447" spans="1:9" ht="26.25" thickBot="1">
      <c r="A447" s="18" t="s">
        <v>158</v>
      </c>
      <c r="B447" s="36" t="s">
        <v>237</v>
      </c>
      <c r="C447" s="36" t="s">
        <v>236</v>
      </c>
      <c r="D447" s="36"/>
      <c r="E447" s="36"/>
      <c r="F447" s="17">
        <f>F448</f>
        <v>5110.2000000000007</v>
      </c>
      <c r="G447" s="17">
        <f>G448</f>
        <v>5204.5999999999995</v>
      </c>
      <c r="H447" s="17" t="e">
        <f>#REF!+#REF!+H448</f>
        <v>#REF!</v>
      </c>
      <c r="I447" s="17">
        <f>I448</f>
        <v>3018.9999999999995</v>
      </c>
    </row>
    <row r="448" spans="1:9" ht="51.75" thickBot="1">
      <c r="A448" s="18" t="s">
        <v>372</v>
      </c>
      <c r="B448" s="36" t="s">
        <v>237</v>
      </c>
      <c r="C448" s="36" t="s">
        <v>236</v>
      </c>
      <c r="D448" s="36" t="s">
        <v>313</v>
      </c>
      <c r="E448" s="36"/>
      <c r="F448" s="17">
        <f>F449+F453</f>
        <v>5110.2000000000007</v>
      </c>
      <c r="G448" s="57">
        <f>G449+G453</f>
        <v>5204.5999999999995</v>
      </c>
      <c r="H448" s="17">
        <f>H453</f>
        <v>2915.1</v>
      </c>
      <c r="I448" s="57">
        <f>I449+I453</f>
        <v>3018.9999999999995</v>
      </c>
    </row>
    <row r="449" spans="1:9" ht="26.25" thickBot="1">
      <c r="A449" s="18" t="s">
        <v>133</v>
      </c>
      <c r="B449" s="56" t="s">
        <v>237</v>
      </c>
      <c r="C449" s="56" t="s">
        <v>236</v>
      </c>
      <c r="D449" s="56" t="s">
        <v>366</v>
      </c>
      <c r="E449" s="56"/>
      <c r="F449" s="57">
        <f t="shared" ref="F449:G451" si="63">F450</f>
        <v>2195.3000000000002</v>
      </c>
      <c r="G449" s="57">
        <f t="shared" si="63"/>
        <v>2210.1</v>
      </c>
      <c r="H449" s="57"/>
      <c r="I449" s="57">
        <f>I450</f>
        <v>0</v>
      </c>
    </row>
    <row r="450" spans="1:9" ht="39" thickBot="1">
      <c r="A450" s="18" t="s">
        <v>137</v>
      </c>
      <c r="B450" s="56" t="s">
        <v>237</v>
      </c>
      <c r="C450" s="56" t="s">
        <v>236</v>
      </c>
      <c r="D450" s="56" t="s">
        <v>674</v>
      </c>
      <c r="E450" s="56"/>
      <c r="F450" s="57">
        <f t="shared" si="63"/>
        <v>2195.3000000000002</v>
      </c>
      <c r="G450" s="57">
        <f t="shared" si="63"/>
        <v>2210.1</v>
      </c>
      <c r="H450" s="57"/>
      <c r="I450" s="57">
        <f>I451</f>
        <v>0</v>
      </c>
    </row>
    <row r="451" spans="1:9" ht="102.75" thickBot="1">
      <c r="A451" s="18" t="s">
        <v>675</v>
      </c>
      <c r="B451" s="56" t="s">
        <v>237</v>
      </c>
      <c r="C451" s="56" t="s">
        <v>236</v>
      </c>
      <c r="D451" s="56" t="s">
        <v>676</v>
      </c>
      <c r="E451" s="56"/>
      <c r="F451" s="57">
        <f t="shared" si="63"/>
        <v>2195.3000000000002</v>
      </c>
      <c r="G451" s="57">
        <f t="shared" si="63"/>
        <v>2210.1</v>
      </c>
      <c r="H451" s="57"/>
      <c r="I451" s="57">
        <f>I452</f>
        <v>0</v>
      </c>
    </row>
    <row r="452" spans="1:9" ht="39" thickBot="1">
      <c r="A452" s="18" t="s">
        <v>19</v>
      </c>
      <c r="B452" s="56" t="s">
        <v>237</v>
      </c>
      <c r="C452" s="56" t="s">
        <v>236</v>
      </c>
      <c r="D452" s="64" t="s">
        <v>676</v>
      </c>
      <c r="E452" s="56" t="s">
        <v>266</v>
      </c>
      <c r="F452" s="57">
        <v>2195.3000000000002</v>
      </c>
      <c r="G452" s="57">
        <v>2210.1</v>
      </c>
      <c r="H452" s="57"/>
      <c r="I452" s="57">
        <v>0</v>
      </c>
    </row>
    <row r="453" spans="1:9" ht="26.25" thickBot="1">
      <c r="A453" s="18" t="s">
        <v>144</v>
      </c>
      <c r="B453" s="36" t="s">
        <v>237</v>
      </c>
      <c r="C453" s="36" t="s">
        <v>236</v>
      </c>
      <c r="D453" s="36" t="s">
        <v>314</v>
      </c>
      <c r="E453" s="36"/>
      <c r="F453" s="17">
        <f>F454</f>
        <v>2914.9</v>
      </c>
      <c r="G453" s="17">
        <f t="shared" ref="G453:I453" si="64">G454</f>
        <v>2994.4999999999995</v>
      </c>
      <c r="H453" s="17">
        <f t="shared" si="64"/>
        <v>2915.1</v>
      </c>
      <c r="I453" s="17">
        <f t="shared" si="64"/>
        <v>3018.9999999999995</v>
      </c>
    </row>
    <row r="454" spans="1:9" ht="54" customHeight="1" thickBot="1">
      <c r="A454" s="18" t="s">
        <v>591</v>
      </c>
      <c r="B454" s="36" t="s">
        <v>237</v>
      </c>
      <c r="C454" s="36" t="s">
        <v>236</v>
      </c>
      <c r="D454" s="36" t="s">
        <v>385</v>
      </c>
      <c r="E454" s="36"/>
      <c r="F454" s="17">
        <f>F455+F458</f>
        <v>2914.9</v>
      </c>
      <c r="G454" s="17">
        <f>G455+G458</f>
        <v>2994.4999999999995</v>
      </c>
      <c r="H454" s="17">
        <f>H455+H458</f>
        <v>2915.1</v>
      </c>
      <c r="I454" s="17">
        <f>I455+I458</f>
        <v>3018.9999999999995</v>
      </c>
    </row>
    <row r="455" spans="1:9" ht="26.25" thickBot="1">
      <c r="A455" s="18" t="s">
        <v>9</v>
      </c>
      <c r="B455" s="36" t="s">
        <v>237</v>
      </c>
      <c r="C455" s="36" t="s">
        <v>236</v>
      </c>
      <c r="D455" s="36" t="s">
        <v>386</v>
      </c>
      <c r="E455" s="36"/>
      <c r="F455" s="17">
        <f>F456+F457</f>
        <v>2239.9</v>
      </c>
      <c r="G455" s="17">
        <f>G456+G457</f>
        <v>2295.8999999999996</v>
      </c>
      <c r="H455" s="17">
        <f>H456+H457</f>
        <v>2240.1</v>
      </c>
      <c r="I455" s="17">
        <f>I456+I457</f>
        <v>2295.8999999999996</v>
      </c>
    </row>
    <row r="456" spans="1:9" ht="39" thickBot="1">
      <c r="A456" s="18" t="s">
        <v>33</v>
      </c>
      <c r="B456" s="36" t="s">
        <v>237</v>
      </c>
      <c r="C456" s="36" t="s">
        <v>236</v>
      </c>
      <c r="D456" s="36" t="s">
        <v>387</v>
      </c>
      <c r="E456" s="36">
        <v>120</v>
      </c>
      <c r="F456" s="17">
        <v>2029.7</v>
      </c>
      <c r="G456" s="17">
        <v>2085.6999999999998</v>
      </c>
      <c r="H456" s="17">
        <v>1999.5</v>
      </c>
      <c r="I456" s="17">
        <v>2085.6999999999998</v>
      </c>
    </row>
    <row r="457" spans="1:9" ht="39" thickBot="1">
      <c r="A457" s="18" t="s">
        <v>50</v>
      </c>
      <c r="B457" s="36" t="s">
        <v>237</v>
      </c>
      <c r="C457" s="36" t="s">
        <v>236</v>
      </c>
      <c r="D457" s="36" t="s">
        <v>387</v>
      </c>
      <c r="E457" s="36">
        <v>240</v>
      </c>
      <c r="F457" s="17">
        <v>210.2</v>
      </c>
      <c r="G457" s="17">
        <v>210.2</v>
      </c>
      <c r="H457" s="17">
        <v>240.6</v>
      </c>
      <c r="I457" s="17">
        <v>210.2</v>
      </c>
    </row>
    <row r="458" spans="1:9" ht="51.75" thickBot="1">
      <c r="A458" s="18" t="s">
        <v>12</v>
      </c>
      <c r="B458" s="36" t="s">
        <v>237</v>
      </c>
      <c r="C458" s="36" t="s">
        <v>236</v>
      </c>
      <c r="D458" s="36" t="s">
        <v>388</v>
      </c>
      <c r="E458" s="36"/>
      <c r="F458" s="17">
        <f>F459</f>
        <v>675</v>
      </c>
      <c r="G458" s="17">
        <f>G459</f>
        <v>698.6</v>
      </c>
      <c r="H458" s="17">
        <f>H459</f>
        <v>675</v>
      </c>
      <c r="I458" s="17">
        <f>I459</f>
        <v>723.1</v>
      </c>
    </row>
    <row r="459" spans="1:9" ht="39" thickBot="1">
      <c r="A459" s="18" t="s">
        <v>72</v>
      </c>
      <c r="B459" s="36" t="s">
        <v>237</v>
      </c>
      <c r="C459" s="36" t="s">
        <v>236</v>
      </c>
      <c r="D459" s="36" t="s">
        <v>389</v>
      </c>
      <c r="E459" s="36">
        <v>120</v>
      </c>
      <c r="F459" s="17">
        <v>675</v>
      </c>
      <c r="G459" s="17">
        <v>698.6</v>
      </c>
      <c r="H459" s="17">
        <v>675</v>
      </c>
      <c r="I459" s="17">
        <v>723.1</v>
      </c>
    </row>
    <row r="460" spans="1:9" ht="15.75" thickBot="1">
      <c r="A460" s="22" t="s">
        <v>159</v>
      </c>
      <c r="B460" s="39" t="s">
        <v>235</v>
      </c>
      <c r="C460" s="39" t="s">
        <v>229</v>
      </c>
      <c r="D460" s="39"/>
      <c r="E460" s="39"/>
      <c r="F460" s="26">
        <f t="shared" ref="F460:I461" si="65">F461</f>
        <v>30524.699999999997</v>
      </c>
      <c r="G460" s="26">
        <f t="shared" si="65"/>
        <v>26798.799999999999</v>
      </c>
      <c r="H460" s="26" t="e">
        <f t="shared" si="65"/>
        <v>#REF!</v>
      </c>
      <c r="I460" s="26">
        <f t="shared" si="65"/>
        <v>27813.5</v>
      </c>
    </row>
    <row r="461" spans="1:9" ht="15.75" thickBot="1">
      <c r="A461" s="18" t="s">
        <v>160</v>
      </c>
      <c r="B461" s="36" t="s">
        <v>235</v>
      </c>
      <c r="C461" s="36" t="s">
        <v>228</v>
      </c>
      <c r="D461" s="36"/>
      <c r="E461" s="36"/>
      <c r="F461" s="17">
        <f>F462+F488</f>
        <v>30524.699999999997</v>
      </c>
      <c r="G461" s="77">
        <f>G462+G488</f>
        <v>26798.799999999999</v>
      </c>
      <c r="H461" s="17" t="e">
        <f t="shared" si="65"/>
        <v>#REF!</v>
      </c>
      <c r="I461" s="77">
        <f>I462+I488</f>
        <v>27813.5</v>
      </c>
    </row>
    <row r="462" spans="1:9" ht="51.75" thickBot="1">
      <c r="A462" s="18" t="s">
        <v>284</v>
      </c>
      <c r="B462" s="36" t="s">
        <v>235</v>
      </c>
      <c r="C462" s="36" t="s">
        <v>228</v>
      </c>
      <c r="D462" s="36" t="s">
        <v>285</v>
      </c>
      <c r="E462" s="36"/>
      <c r="F462" s="17">
        <f>F463+F469+F479</f>
        <v>30002.699999999997</v>
      </c>
      <c r="G462" s="17">
        <f>G463+G469+G479</f>
        <v>26798.799999999999</v>
      </c>
      <c r="H462" s="17" t="e">
        <f>H463+H469+H479</f>
        <v>#REF!</v>
      </c>
      <c r="I462" s="17">
        <f>I463+I469+I479</f>
        <v>27813.5</v>
      </c>
    </row>
    <row r="463" spans="1:9" ht="26.25" thickBot="1">
      <c r="A463" s="18" t="s">
        <v>161</v>
      </c>
      <c r="B463" s="36" t="s">
        <v>235</v>
      </c>
      <c r="C463" s="36" t="s">
        <v>228</v>
      </c>
      <c r="D463" s="36" t="s">
        <v>390</v>
      </c>
      <c r="E463" s="36"/>
      <c r="F463" s="17">
        <f>F464</f>
        <v>3010.1</v>
      </c>
      <c r="G463" s="17">
        <f>G464</f>
        <v>3019.9</v>
      </c>
      <c r="H463" s="17">
        <f>H464</f>
        <v>2992.2</v>
      </c>
      <c r="I463" s="17">
        <f>I464</f>
        <v>3135.3</v>
      </c>
    </row>
    <row r="464" spans="1:9" ht="26.25" thickBot="1">
      <c r="A464" s="18" t="s">
        <v>162</v>
      </c>
      <c r="B464" s="36" t="s">
        <v>235</v>
      </c>
      <c r="C464" s="36" t="s">
        <v>228</v>
      </c>
      <c r="D464" s="36" t="s">
        <v>391</v>
      </c>
      <c r="E464" s="36"/>
      <c r="F464" s="17">
        <f>F465+F467</f>
        <v>3010.1</v>
      </c>
      <c r="G464" s="17">
        <f>G465+G467</f>
        <v>3019.9</v>
      </c>
      <c r="H464" s="17">
        <f>H465+H467</f>
        <v>2992.2</v>
      </c>
      <c r="I464" s="17">
        <f>I465+I467</f>
        <v>3135.3</v>
      </c>
    </row>
    <row r="465" spans="1:9" ht="15.75" thickBot="1">
      <c r="A465" s="18" t="s">
        <v>163</v>
      </c>
      <c r="B465" s="36" t="s">
        <v>235</v>
      </c>
      <c r="C465" s="36" t="s">
        <v>228</v>
      </c>
      <c r="D465" s="36" t="s">
        <v>392</v>
      </c>
      <c r="E465" s="36"/>
      <c r="F465" s="17">
        <f>F466</f>
        <v>1976.6</v>
      </c>
      <c r="G465" s="17">
        <f>G466</f>
        <v>1950.2</v>
      </c>
      <c r="H465" s="17">
        <f>H466</f>
        <v>1958.7</v>
      </c>
      <c r="I465" s="17">
        <f>I466</f>
        <v>2028.2</v>
      </c>
    </row>
    <row r="466" spans="1:9" ht="15.75" thickBot="1">
      <c r="A466" s="18" t="s">
        <v>54</v>
      </c>
      <c r="B466" s="36" t="s">
        <v>235</v>
      </c>
      <c r="C466" s="36" t="s">
        <v>228</v>
      </c>
      <c r="D466" s="36" t="s">
        <v>392</v>
      </c>
      <c r="E466" s="36">
        <v>610</v>
      </c>
      <c r="F466" s="17">
        <v>1976.6</v>
      </c>
      <c r="G466" s="17">
        <v>1950.2</v>
      </c>
      <c r="H466" s="17">
        <v>1958.7</v>
      </c>
      <c r="I466" s="17">
        <v>2028.2</v>
      </c>
    </row>
    <row r="467" spans="1:9" ht="51.75" thickBot="1">
      <c r="A467" s="18" t="s">
        <v>12</v>
      </c>
      <c r="B467" s="36" t="s">
        <v>235</v>
      </c>
      <c r="C467" s="36" t="s">
        <v>228</v>
      </c>
      <c r="D467" s="36" t="s">
        <v>393</v>
      </c>
      <c r="E467" s="36"/>
      <c r="F467" s="17">
        <f>F468</f>
        <v>1033.5</v>
      </c>
      <c r="G467" s="17">
        <f>G468</f>
        <v>1069.7</v>
      </c>
      <c r="H467" s="17">
        <f>H468</f>
        <v>1033.5</v>
      </c>
      <c r="I467" s="17">
        <f>I468</f>
        <v>1107.0999999999999</v>
      </c>
    </row>
    <row r="468" spans="1:9" ht="15.75" thickBot="1">
      <c r="A468" s="18" t="s">
        <v>54</v>
      </c>
      <c r="B468" s="36" t="s">
        <v>235</v>
      </c>
      <c r="C468" s="36" t="s">
        <v>228</v>
      </c>
      <c r="D468" s="36" t="s">
        <v>393</v>
      </c>
      <c r="E468" s="36">
        <v>610</v>
      </c>
      <c r="F468" s="17">
        <v>1033.5</v>
      </c>
      <c r="G468" s="17">
        <v>1069.7</v>
      </c>
      <c r="H468" s="17">
        <v>1033.5</v>
      </c>
      <c r="I468" s="17">
        <v>1107.0999999999999</v>
      </c>
    </row>
    <row r="469" spans="1:9" ht="26.25" thickBot="1">
      <c r="A469" s="18" t="s">
        <v>559</v>
      </c>
      <c r="B469" s="36" t="s">
        <v>235</v>
      </c>
      <c r="C469" s="36" t="s">
        <v>228</v>
      </c>
      <c r="D469" s="36" t="s">
        <v>394</v>
      </c>
      <c r="E469" s="36"/>
      <c r="F469" s="17">
        <f>F470</f>
        <v>10693.9</v>
      </c>
      <c r="G469" s="17">
        <f>G470</f>
        <v>9626.7999999999993</v>
      </c>
      <c r="H469" s="17">
        <f>H470</f>
        <v>10039.1</v>
      </c>
      <c r="I469" s="17">
        <f>I470</f>
        <v>9979.2000000000007</v>
      </c>
    </row>
    <row r="470" spans="1:9" ht="15.75" thickBot="1">
      <c r="A470" s="18" t="s">
        <v>164</v>
      </c>
      <c r="B470" s="36" t="s">
        <v>235</v>
      </c>
      <c r="C470" s="36" t="s">
        <v>228</v>
      </c>
      <c r="D470" s="36" t="s">
        <v>395</v>
      </c>
      <c r="E470" s="36"/>
      <c r="F470" s="17">
        <f>F471+F473+F475+F477</f>
        <v>10693.9</v>
      </c>
      <c r="G470" s="77">
        <f t="shared" ref="G470:I470" si="66">G471+G473+G475+G477</f>
        <v>9626.7999999999993</v>
      </c>
      <c r="H470" s="77">
        <f t="shared" si="66"/>
        <v>10039.1</v>
      </c>
      <c r="I470" s="77">
        <f t="shared" si="66"/>
        <v>9979.2000000000007</v>
      </c>
    </row>
    <row r="471" spans="1:9" ht="15.75" thickBot="1">
      <c r="A471" s="18" t="s">
        <v>163</v>
      </c>
      <c r="B471" s="36" t="s">
        <v>235</v>
      </c>
      <c r="C471" s="36" t="s">
        <v>228</v>
      </c>
      <c r="D471" s="36" t="s">
        <v>396</v>
      </c>
      <c r="E471" s="36"/>
      <c r="F471" s="17">
        <f>F472</f>
        <v>5741</v>
      </c>
      <c r="G471" s="17">
        <f>G472</f>
        <v>5945.7</v>
      </c>
      <c r="H471" s="17">
        <f>H472</f>
        <v>5464.2</v>
      </c>
      <c r="I471" s="17">
        <f>I472</f>
        <v>6183.5</v>
      </c>
    </row>
    <row r="472" spans="1:9" ht="15.75" thickBot="1">
      <c r="A472" s="18" t="s">
        <v>54</v>
      </c>
      <c r="B472" s="36" t="s">
        <v>235</v>
      </c>
      <c r="C472" s="36" t="s">
        <v>228</v>
      </c>
      <c r="D472" s="36" t="s">
        <v>396</v>
      </c>
      <c r="E472" s="36">
        <v>610</v>
      </c>
      <c r="F472" s="17">
        <v>5741</v>
      </c>
      <c r="G472" s="17">
        <v>5945.7</v>
      </c>
      <c r="H472" s="17">
        <v>5464.2</v>
      </c>
      <c r="I472" s="17">
        <v>6183.5</v>
      </c>
    </row>
    <row r="473" spans="1:9" ht="51.75" thickBot="1">
      <c r="A473" s="18" t="s">
        <v>12</v>
      </c>
      <c r="B473" s="36" t="s">
        <v>235</v>
      </c>
      <c r="C473" s="36" t="s">
        <v>228</v>
      </c>
      <c r="D473" s="36" t="s">
        <v>397</v>
      </c>
      <c r="E473" s="36"/>
      <c r="F473" s="17">
        <f>F474</f>
        <v>3188.5</v>
      </c>
      <c r="G473" s="17">
        <f>G474</f>
        <v>3303.1</v>
      </c>
      <c r="H473" s="17">
        <f>H474</f>
        <v>3188.5</v>
      </c>
      <c r="I473" s="17">
        <f>I474</f>
        <v>3417.7</v>
      </c>
    </row>
    <row r="474" spans="1:9" ht="15.75" thickBot="1">
      <c r="A474" s="18" t="s">
        <v>54</v>
      </c>
      <c r="B474" s="36" t="s">
        <v>235</v>
      </c>
      <c r="C474" s="36" t="s">
        <v>228</v>
      </c>
      <c r="D474" s="36" t="s">
        <v>397</v>
      </c>
      <c r="E474" s="36">
        <v>610</v>
      </c>
      <c r="F474" s="17">
        <v>3188.5</v>
      </c>
      <c r="G474" s="17">
        <v>3303.1</v>
      </c>
      <c r="H474" s="17">
        <v>3188.5</v>
      </c>
      <c r="I474" s="17">
        <v>3417.7</v>
      </c>
    </row>
    <row r="475" spans="1:9" ht="51.75" thickBot="1">
      <c r="A475" s="18" t="s">
        <v>564</v>
      </c>
      <c r="B475" s="76" t="s">
        <v>235</v>
      </c>
      <c r="C475" s="76" t="s">
        <v>228</v>
      </c>
      <c r="D475" s="40" t="s">
        <v>563</v>
      </c>
      <c r="E475" s="76"/>
      <c r="F475" s="77">
        <f>F476</f>
        <v>1386.4</v>
      </c>
      <c r="G475" s="77">
        <f>G476</f>
        <v>0</v>
      </c>
      <c r="H475" s="77">
        <f>H476</f>
        <v>1386.4</v>
      </c>
      <c r="I475" s="77">
        <f>I476</f>
        <v>0</v>
      </c>
    </row>
    <row r="476" spans="1:9" ht="15.75" thickBot="1">
      <c r="A476" s="18" t="s">
        <v>54</v>
      </c>
      <c r="B476" s="76" t="s">
        <v>235</v>
      </c>
      <c r="C476" s="76" t="s">
        <v>228</v>
      </c>
      <c r="D476" s="40" t="s">
        <v>563</v>
      </c>
      <c r="E476" s="76">
        <v>610</v>
      </c>
      <c r="F476" s="77">
        <v>1386.4</v>
      </c>
      <c r="G476" s="33">
        <v>0</v>
      </c>
      <c r="H476" s="33">
        <v>1386.4</v>
      </c>
      <c r="I476" s="33">
        <v>0</v>
      </c>
    </row>
    <row r="477" spans="1:9" ht="26.25" thickBot="1">
      <c r="A477" s="18" t="s">
        <v>483</v>
      </c>
      <c r="B477" s="36" t="s">
        <v>235</v>
      </c>
      <c r="C477" s="36" t="s">
        <v>228</v>
      </c>
      <c r="D477" s="36" t="s">
        <v>655</v>
      </c>
      <c r="E477" s="36"/>
      <c r="F477" s="17">
        <f>F478</f>
        <v>378</v>
      </c>
      <c r="G477" s="17">
        <f>G478</f>
        <v>378</v>
      </c>
      <c r="H477" s="17">
        <f>H478</f>
        <v>0</v>
      </c>
      <c r="I477" s="17">
        <f>I478</f>
        <v>378</v>
      </c>
    </row>
    <row r="478" spans="1:9" ht="15.75" thickBot="1">
      <c r="A478" s="18" t="s">
        <v>54</v>
      </c>
      <c r="B478" s="36" t="s">
        <v>235</v>
      </c>
      <c r="C478" s="36" t="s">
        <v>228</v>
      </c>
      <c r="D478" s="36" t="s">
        <v>655</v>
      </c>
      <c r="E478" s="36" t="s">
        <v>429</v>
      </c>
      <c r="F478" s="17">
        <v>378</v>
      </c>
      <c r="G478" s="17">
        <v>378</v>
      </c>
      <c r="H478" s="17"/>
      <c r="I478" s="17">
        <v>378</v>
      </c>
    </row>
    <row r="479" spans="1:9" ht="26.25" thickBot="1">
      <c r="A479" s="18" t="s">
        <v>165</v>
      </c>
      <c r="B479" s="36" t="s">
        <v>235</v>
      </c>
      <c r="C479" s="36" t="s">
        <v>228</v>
      </c>
      <c r="D479" s="36" t="s">
        <v>398</v>
      </c>
      <c r="E479" s="36"/>
      <c r="F479" s="17">
        <f>F480+F485</f>
        <v>16298.699999999999</v>
      </c>
      <c r="G479" s="17">
        <f>G480+G485</f>
        <v>14152.1</v>
      </c>
      <c r="H479" s="17" t="e">
        <f>H480+H485</f>
        <v>#REF!</v>
      </c>
      <c r="I479" s="17">
        <f>I480+I485</f>
        <v>14699</v>
      </c>
    </row>
    <row r="480" spans="1:9" ht="51.75" thickBot="1">
      <c r="A480" s="18" t="s">
        <v>166</v>
      </c>
      <c r="B480" s="36" t="s">
        <v>235</v>
      </c>
      <c r="C480" s="36" t="s">
        <v>228</v>
      </c>
      <c r="D480" s="36" t="s">
        <v>399</v>
      </c>
      <c r="E480" s="36"/>
      <c r="F480" s="17">
        <f>F482+F484</f>
        <v>14026.8</v>
      </c>
      <c r="G480" s="17">
        <f>G482+G484</f>
        <v>14152.1</v>
      </c>
      <c r="H480" s="17" t="e">
        <f>H482+H484</f>
        <v>#REF!</v>
      </c>
      <c r="I480" s="17">
        <f>I482+I484</f>
        <v>14699</v>
      </c>
    </row>
    <row r="481" spans="1:9" ht="15.75" thickBot="1">
      <c r="A481" s="18" t="s">
        <v>163</v>
      </c>
      <c r="B481" s="36" t="s">
        <v>235</v>
      </c>
      <c r="C481" s="36" t="s">
        <v>228</v>
      </c>
      <c r="D481" s="36" t="s">
        <v>400</v>
      </c>
      <c r="E481" s="36"/>
      <c r="F481" s="17">
        <f>F482</f>
        <v>10316.799999999999</v>
      </c>
      <c r="G481" s="17">
        <f>G482</f>
        <v>10312.200000000001</v>
      </c>
      <c r="H481" s="17">
        <f>H482</f>
        <v>9361.9</v>
      </c>
      <c r="I481" s="17">
        <f>I482</f>
        <v>10724.7</v>
      </c>
    </row>
    <row r="482" spans="1:9" ht="15.75" thickBot="1">
      <c r="A482" s="18" t="s">
        <v>54</v>
      </c>
      <c r="B482" s="36" t="s">
        <v>235</v>
      </c>
      <c r="C482" s="36" t="s">
        <v>228</v>
      </c>
      <c r="D482" s="36" t="s">
        <v>400</v>
      </c>
      <c r="E482" s="36" t="s">
        <v>429</v>
      </c>
      <c r="F482" s="17">
        <v>10316.799999999999</v>
      </c>
      <c r="G482" s="17">
        <v>10312.200000000001</v>
      </c>
      <c r="H482" s="17">
        <f>H483</f>
        <v>9361.9</v>
      </c>
      <c r="I482" s="17">
        <v>10724.7</v>
      </c>
    </row>
    <row r="483" spans="1:9" ht="51.75" thickBot="1">
      <c r="A483" s="18" t="s">
        <v>12</v>
      </c>
      <c r="B483" s="36" t="s">
        <v>235</v>
      </c>
      <c r="C483" s="36" t="s">
        <v>228</v>
      </c>
      <c r="D483" s="36" t="s">
        <v>401</v>
      </c>
      <c r="E483" s="36"/>
      <c r="F483" s="17">
        <f>F484</f>
        <v>3710</v>
      </c>
      <c r="G483" s="17">
        <f>G484</f>
        <v>3839.9</v>
      </c>
      <c r="H483" s="17">
        <v>9361.9</v>
      </c>
      <c r="I483" s="17">
        <f>I484</f>
        <v>3974.3</v>
      </c>
    </row>
    <row r="484" spans="1:9" ht="15.75" thickBot="1">
      <c r="A484" s="18" t="s">
        <v>54</v>
      </c>
      <c r="B484" s="36" t="s">
        <v>235</v>
      </c>
      <c r="C484" s="36" t="s">
        <v>228</v>
      </c>
      <c r="D484" s="36" t="s">
        <v>401</v>
      </c>
      <c r="E484" s="36" t="s">
        <v>429</v>
      </c>
      <c r="F484" s="17">
        <v>3710</v>
      </c>
      <c r="G484" s="17">
        <v>3839.9</v>
      </c>
      <c r="H484" s="17" t="e">
        <f>#REF!</f>
        <v>#REF!</v>
      </c>
      <c r="I484" s="17">
        <v>3974.3</v>
      </c>
    </row>
    <row r="485" spans="1:9" ht="55.5" customHeight="1" thickBot="1">
      <c r="A485" s="18" t="s">
        <v>560</v>
      </c>
      <c r="B485" s="36" t="s">
        <v>235</v>
      </c>
      <c r="C485" s="36" t="s">
        <v>228</v>
      </c>
      <c r="D485" s="36" t="s">
        <v>561</v>
      </c>
      <c r="E485" s="36"/>
      <c r="F485" s="17">
        <f t="shared" ref="F485:I485" si="67">F486</f>
        <v>2271.9</v>
      </c>
      <c r="G485" s="17">
        <f t="shared" si="67"/>
        <v>0</v>
      </c>
      <c r="H485" s="17">
        <f t="shared" si="67"/>
        <v>0</v>
      </c>
      <c r="I485" s="17">
        <f t="shared" si="67"/>
        <v>0</v>
      </c>
    </row>
    <row r="486" spans="1:9" ht="51.75" thickBot="1">
      <c r="A486" s="18" t="s">
        <v>564</v>
      </c>
      <c r="B486" s="36" t="s">
        <v>235</v>
      </c>
      <c r="C486" s="36" t="s">
        <v>228</v>
      </c>
      <c r="D486" s="36" t="s">
        <v>562</v>
      </c>
      <c r="E486" s="36"/>
      <c r="F486" s="17">
        <f>F487</f>
        <v>2271.9</v>
      </c>
      <c r="G486" s="17">
        <f>G492</f>
        <v>0</v>
      </c>
      <c r="H486" s="17">
        <f>H492</f>
        <v>0</v>
      </c>
      <c r="I486" s="17">
        <f>I492</f>
        <v>0</v>
      </c>
    </row>
    <row r="487" spans="1:9" ht="15.75" thickBot="1">
      <c r="A487" s="18" t="s">
        <v>54</v>
      </c>
      <c r="B487" s="76" t="s">
        <v>235</v>
      </c>
      <c r="C487" s="76" t="s">
        <v>228</v>
      </c>
      <c r="D487" s="76" t="s">
        <v>562</v>
      </c>
      <c r="E487" s="76" t="s">
        <v>429</v>
      </c>
      <c r="F487" s="77">
        <v>2271.9</v>
      </c>
      <c r="G487" s="78">
        <v>0</v>
      </c>
      <c r="H487" s="78"/>
      <c r="I487" s="78">
        <v>0</v>
      </c>
    </row>
    <row r="488" spans="1:9" ht="51.75" thickBot="1">
      <c r="A488" s="18" t="s">
        <v>509</v>
      </c>
      <c r="B488" s="76" t="s">
        <v>235</v>
      </c>
      <c r="C488" s="76" t="s">
        <v>228</v>
      </c>
      <c r="D488" s="76" t="s">
        <v>99</v>
      </c>
      <c r="E488" s="76"/>
      <c r="F488" s="77">
        <f t="shared" ref="F488:G491" si="68">F489</f>
        <v>522</v>
      </c>
      <c r="G488" s="78">
        <f t="shared" si="68"/>
        <v>0</v>
      </c>
      <c r="H488" s="78"/>
      <c r="I488" s="78">
        <f>I489</f>
        <v>0</v>
      </c>
    </row>
    <row r="489" spans="1:9" ht="51.75" thickBot="1">
      <c r="A489" s="18" t="s">
        <v>610</v>
      </c>
      <c r="B489" s="76" t="s">
        <v>235</v>
      </c>
      <c r="C489" s="76" t="s">
        <v>228</v>
      </c>
      <c r="D489" s="76" t="s">
        <v>435</v>
      </c>
      <c r="E489" s="76"/>
      <c r="F489" s="77">
        <f t="shared" si="68"/>
        <v>522</v>
      </c>
      <c r="G489" s="78">
        <f t="shared" si="68"/>
        <v>0</v>
      </c>
      <c r="H489" s="78"/>
      <c r="I489" s="78">
        <f>I490</f>
        <v>0</v>
      </c>
    </row>
    <row r="490" spans="1:9" ht="39" thickBot="1">
      <c r="A490" s="18" t="s">
        <v>542</v>
      </c>
      <c r="B490" s="76" t="s">
        <v>235</v>
      </c>
      <c r="C490" s="76" t="s">
        <v>228</v>
      </c>
      <c r="D490" s="76" t="s">
        <v>615</v>
      </c>
      <c r="E490" s="76"/>
      <c r="F490" s="77">
        <f t="shared" si="68"/>
        <v>522</v>
      </c>
      <c r="G490" s="78">
        <f t="shared" si="68"/>
        <v>0</v>
      </c>
      <c r="H490" s="78"/>
      <c r="I490" s="78">
        <f>I491</f>
        <v>0</v>
      </c>
    </row>
    <row r="491" spans="1:9" ht="39" thickBot="1">
      <c r="A491" s="28" t="s">
        <v>543</v>
      </c>
      <c r="B491" s="76" t="s">
        <v>235</v>
      </c>
      <c r="C491" s="76" t="s">
        <v>228</v>
      </c>
      <c r="D491" s="76" t="s">
        <v>616</v>
      </c>
      <c r="E491" s="76"/>
      <c r="F491" s="77">
        <f t="shared" si="68"/>
        <v>522</v>
      </c>
      <c r="G491" s="78">
        <f t="shared" si="68"/>
        <v>0</v>
      </c>
      <c r="H491" s="78"/>
      <c r="I491" s="78">
        <f>I492</f>
        <v>0</v>
      </c>
    </row>
    <row r="492" spans="1:9" ht="39" thickBot="1">
      <c r="A492" s="28" t="s">
        <v>19</v>
      </c>
      <c r="B492" s="36" t="s">
        <v>235</v>
      </c>
      <c r="C492" s="36" t="s">
        <v>228</v>
      </c>
      <c r="D492" s="76" t="s">
        <v>616</v>
      </c>
      <c r="E492" s="36" t="s">
        <v>429</v>
      </c>
      <c r="F492" s="17">
        <v>522</v>
      </c>
      <c r="G492" s="31">
        <v>0</v>
      </c>
      <c r="H492" s="31"/>
      <c r="I492" s="31">
        <v>0</v>
      </c>
    </row>
    <row r="493" spans="1:9" ht="15.75" thickBot="1">
      <c r="A493" s="22" t="s">
        <v>402</v>
      </c>
      <c r="B493" s="39" t="s">
        <v>236</v>
      </c>
      <c r="C493" s="39" t="s">
        <v>229</v>
      </c>
      <c r="D493" s="43"/>
      <c r="E493" s="43"/>
      <c r="F493" s="54">
        <f>F494+F497</f>
        <v>193.6</v>
      </c>
      <c r="G493" s="54">
        <f>G494+G497</f>
        <v>141.30000000000001</v>
      </c>
      <c r="H493" s="54">
        <f>H494+H497</f>
        <v>141.30000000000001</v>
      </c>
      <c r="I493" s="54">
        <f>I494+I497</f>
        <v>141.30000000000001</v>
      </c>
    </row>
    <row r="494" spans="1:9" ht="26.25" thickBot="1">
      <c r="A494" s="18" t="s">
        <v>167</v>
      </c>
      <c r="B494" s="36" t="s">
        <v>236</v>
      </c>
      <c r="C494" s="36" t="s">
        <v>237</v>
      </c>
      <c r="D494" s="36"/>
      <c r="E494" s="36"/>
      <c r="F494" s="17">
        <f t="shared" ref="F494:I495" si="69">F495</f>
        <v>184.6</v>
      </c>
      <c r="G494" s="17">
        <f t="shared" si="69"/>
        <v>132.30000000000001</v>
      </c>
      <c r="H494" s="17">
        <f t="shared" si="69"/>
        <v>132.30000000000001</v>
      </c>
      <c r="I494" s="17">
        <f t="shared" si="69"/>
        <v>132.30000000000001</v>
      </c>
    </row>
    <row r="495" spans="1:9" ht="117.75" customHeight="1" thickBot="1">
      <c r="A495" s="18" t="s">
        <v>168</v>
      </c>
      <c r="B495" s="36" t="s">
        <v>236</v>
      </c>
      <c r="C495" s="36" t="s">
        <v>237</v>
      </c>
      <c r="D495" s="36" t="s">
        <v>169</v>
      </c>
      <c r="E495" s="36"/>
      <c r="F495" s="17">
        <f t="shared" si="69"/>
        <v>184.6</v>
      </c>
      <c r="G495" s="17">
        <f t="shared" si="69"/>
        <v>132.30000000000001</v>
      </c>
      <c r="H495" s="17">
        <f t="shared" si="69"/>
        <v>132.30000000000001</v>
      </c>
      <c r="I495" s="17">
        <f t="shared" si="69"/>
        <v>132.30000000000001</v>
      </c>
    </row>
    <row r="496" spans="1:9" ht="39" thickBot="1">
      <c r="A496" s="18" t="s">
        <v>19</v>
      </c>
      <c r="B496" s="36" t="s">
        <v>236</v>
      </c>
      <c r="C496" s="36" t="s">
        <v>237</v>
      </c>
      <c r="D496" s="36" t="s">
        <v>169</v>
      </c>
      <c r="E496" s="36" t="s">
        <v>266</v>
      </c>
      <c r="F496" s="17">
        <v>184.6</v>
      </c>
      <c r="G496" s="17">
        <v>132.30000000000001</v>
      </c>
      <c r="H496" s="17">
        <v>132.30000000000001</v>
      </c>
      <c r="I496" s="17">
        <v>132.30000000000001</v>
      </c>
    </row>
    <row r="497" spans="1:9" ht="26.25" thickBot="1">
      <c r="A497" s="18" t="s">
        <v>170</v>
      </c>
      <c r="B497" s="36" t="s">
        <v>236</v>
      </c>
      <c r="C497" s="36" t="s">
        <v>236</v>
      </c>
      <c r="D497" s="36"/>
      <c r="E497" s="36"/>
      <c r="F497" s="17" t="str">
        <f t="shared" ref="F497:I498" si="70">F498</f>
        <v>9,0</v>
      </c>
      <c r="G497" s="17" t="str">
        <f t="shared" si="70"/>
        <v>9,0</v>
      </c>
      <c r="H497" s="17">
        <f t="shared" si="70"/>
        <v>9</v>
      </c>
      <c r="I497" s="17" t="str">
        <f t="shared" si="70"/>
        <v>9,0</v>
      </c>
    </row>
    <row r="498" spans="1:9" ht="51.75" thickBot="1">
      <c r="A498" s="18" t="s">
        <v>565</v>
      </c>
      <c r="B498" s="36" t="s">
        <v>236</v>
      </c>
      <c r="C498" s="36" t="s">
        <v>236</v>
      </c>
      <c r="D498" s="36" t="s">
        <v>171</v>
      </c>
      <c r="E498" s="36"/>
      <c r="F498" s="17" t="str">
        <f t="shared" si="70"/>
        <v>9,0</v>
      </c>
      <c r="G498" s="17" t="str">
        <f t="shared" si="70"/>
        <v>9,0</v>
      </c>
      <c r="H498" s="17">
        <f t="shared" si="70"/>
        <v>9</v>
      </c>
      <c r="I498" s="17" t="str">
        <f t="shared" si="70"/>
        <v>9,0</v>
      </c>
    </row>
    <row r="499" spans="1:9" ht="26.25" thickBot="1">
      <c r="A499" s="18" t="s">
        <v>24</v>
      </c>
      <c r="B499" s="36" t="s">
        <v>236</v>
      </c>
      <c r="C499" s="36" t="s">
        <v>236</v>
      </c>
      <c r="D499" s="36" t="s">
        <v>171</v>
      </c>
      <c r="E499" s="36">
        <v>850</v>
      </c>
      <c r="F499" s="17" t="s">
        <v>220</v>
      </c>
      <c r="G499" s="17" t="s">
        <v>220</v>
      </c>
      <c r="H499" s="17">
        <v>9</v>
      </c>
      <c r="I499" s="17" t="s">
        <v>220</v>
      </c>
    </row>
    <row r="500" spans="1:9" ht="15.75" thickBot="1">
      <c r="A500" s="22" t="s">
        <v>172</v>
      </c>
      <c r="B500" s="39" t="s">
        <v>432</v>
      </c>
      <c r="C500" s="39" t="s">
        <v>229</v>
      </c>
      <c r="D500" s="43"/>
      <c r="E500" s="43"/>
      <c r="F500" s="54">
        <f>F501+F507+F543</f>
        <v>11007.9</v>
      </c>
      <c r="G500" s="54">
        <f>G501+G507+G543</f>
        <v>6069.5999999999995</v>
      </c>
      <c r="H500" s="54">
        <f>H501+H507+H543</f>
        <v>7214.2</v>
      </c>
      <c r="I500" s="54">
        <f>I501+I507+I543</f>
        <v>5877.0999999999995</v>
      </c>
    </row>
    <row r="501" spans="1:9" ht="15.75" thickBot="1">
      <c r="A501" s="18" t="s">
        <v>173</v>
      </c>
      <c r="B501" s="36">
        <v>10</v>
      </c>
      <c r="C501" s="36" t="s">
        <v>228</v>
      </c>
      <c r="D501" s="39"/>
      <c r="E501" s="39"/>
      <c r="F501" s="17">
        <f>F502</f>
        <v>3199.4</v>
      </c>
      <c r="G501" s="17">
        <f>G502</f>
        <v>2500</v>
      </c>
      <c r="H501" s="17">
        <f>H502</f>
        <v>1526.5</v>
      </c>
      <c r="I501" s="17">
        <f>I502</f>
        <v>2500</v>
      </c>
    </row>
    <row r="502" spans="1:9" ht="64.5" thickBot="1">
      <c r="A502" s="18" t="s">
        <v>245</v>
      </c>
      <c r="B502" s="36">
        <v>10</v>
      </c>
      <c r="C502" s="36" t="s">
        <v>228</v>
      </c>
      <c r="D502" s="36" t="s">
        <v>246</v>
      </c>
      <c r="E502" s="36"/>
      <c r="F502" s="17">
        <f>F503</f>
        <v>3199.4</v>
      </c>
      <c r="G502" s="17">
        <f t="shared" ref="G502:I503" si="71">G503</f>
        <v>2500</v>
      </c>
      <c r="H502" s="17">
        <f t="shared" si="71"/>
        <v>1526.5</v>
      </c>
      <c r="I502" s="17">
        <f t="shared" si="71"/>
        <v>2500</v>
      </c>
    </row>
    <row r="503" spans="1:9" ht="51.75" thickBot="1">
      <c r="A503" s="18" t="s">
        <v>566</v>
      </c>
      <c r="B503" s="36">
        <v>10</v>
      </c>
      <c r="C503" s="36" t="s">
        <v>228</v>
      </c>
      <c r="D503" s="36" t="s">
        <v>254</v>
      </c>
      <c r="E503" s="36"/>
      <c r="F503" s="17">
        <f>F504</f>
        <v>3199.4</v>
      </c>
      <c r="G503" s="17">
        <f t="shared" si="71"/>
        <v>2500</v>
      </c>
      <c r="H503" s="17">
        <f t="shared" si="71"/>
        <v>1526.5</v>
      </c>
      <c r="I503" s="17">
        <f t="shared" si="71"/>
        <v>2500</v>
      </c>
    </row>
    <row r="504" spans="1:9" ht="91.5" customHeight="1" thickBot="1">
      <c r="A504" s="18" t="s">
        <v>567</v>
      </c>
      <c r="B504" s="36">
        <v>10</v>
      </c>
      <c r="C504" s="36" t="s">
        <v>228</v>
      </c>
      <c r="D504" s="36" t="s">
        <v>255</v>
      </c>
      <c r="E504" s="36"/>
      <c r="F504" s="17">
        <f>F505</f>
        <v>3199.4</v>
      </c>
      <c r="G504" s="17">
        <f t="shared" ref="G504:I505" si="72">G505</f>
        <v>2500</v>
      </c>
      <c r="H504" s="17">
        <f t="shared" si="72"/>
        <v>1526.5</v>
      </c>
      <c r="I504" s="17">
        <f>I505</f>
        <v>2500</v>
      </c>
    </row>
    <row r="505" spans="1:9" ht="46.9" customHeight="1" thickBot="1">
      <c r="A505" s="18" t="s">
        <v>174</v>
      </c>
      <c r="B505" s="36">
        <v>10</v>
      </c>
      <c r="C505" s="36" t="s">
        <v>228</v>
      </c>
      <c r="D505" s="36" t="s">
        <v>403</v>
      </c>
      <c r="E505" s="36"/>
      <c r="F505" s="17">
        <f>F506</f>
        <v>3199.4</v>
      </c>
      <c r="G505" s="17">
        <f t="shared" si="72"/>
        <v>2500</v>
      </c>
      <c r="H505" s="17">
        <f t="shared" si="72"/>
        <v>1526.5</v>
      </c>
      <c r="I505" s="17">
        <f t="shared" si="72"/>
        <v>2500</v>
      </c>
    </row>
    <row r="506" spans="1:9" ht="26.25" customHeight="1" thickBot="1">
      <c r="A506" s="30" t="s">
        <v>175</v>
      </c>
      <c r="B506" s="36">
        <v>10</v>
      </c>
      <c r="C506" s="36" t="s">
        <v>228</v>
      </c>
      <c r="D506" s="36" t="s">
        <v>403</v>
      </c>
      <c r="E506" s="36" t="s">
        <v>433</v>
      </c>
      <c r="F506" s="17">
        <v>3199.4</v>
      </c>
      <c r="G506" s="17">
        <v>2500</v>
      </c>
      <c r="H506" s="17">
        <v>1526.5</v>
      </c>
      <c r="I506" s="17">
        <v>2500</v>
      </c>
    </row>
    <row r="507" spans="1:9" ht="29.25" customHeight="1" thickBot="1">
      <c r="A507" s="18" t="s">
        <v>177</v>
      </c>
      <c r="B507" s="36" t="s">
        <v>432</v>
      </c>
      <c r="C507" s="36" t="s">
        <v>231</v>
      </c>
      <c r="D507" s="36"/>
      <c r="E507" s="36"/>
      <c r="F507" s="17">
        <f>F508+F514+F522+F526+F530+F537+F540</f>
        <v>7622.4</v>
      </c>
      <c r="G507" s="17">
        <f>G540+G514+G508+G522+G526+G530</f>
        <v>3380.2</v>
      </c>
      <c r="H507" s="17">
        <f>H540+H514+H508+H522+H526+H530</f>
        <v>5498.3</v>
      </c>
      <c r="I507" s="17">
        <f>I540+I514+I508+I522+I526+I530</f>
        <v>3187.7</v>
      </c>
    </row>
    <row r="508" spans="1:9" ht="51.75" thickBot="1">
      <c r="A508" s="18" t="s">
        <v>372</v>
      </c>
      <c r="B508" s="36">
        <v>10</v>
      </c>
      <c r="C508" s="36" t="s">
        <v>231</v>
      </c>
      <c r="D508" s="36" t="s">
        <v>313</v>
      </c>
      <c r="E508" s="36"/>
      <c r="F508" s="17">
        <f>F509</f>
        <v>819.1</v>
      </c>
      <c r="G508" s="17">
        <f t="shared" ref="G508:I510" si="73">G509</f>
        <v>819.1</v>
      </c>
      <c r="H508" s="17">
        <f t="shared" si="73"/>
        <v>722.3</v>
      </c>
      <c r="I508" s="17">
        <f t="shared" si="73"/>
        <v>819.1</v>
      </c>
    </row>
    <row r="509" spans="1:9" ht="26.25" thickBot="1">
      <c r="A509" s="18" t="s">
        <v>133</v>
      </c>
      <c r="B509" s="36">
        <v>10</v>
      </c>
      <c r="C509" s="36" t="s">
        <v>231</v>
      </c>
      <c r="D509" s="36" t="s">
        <v>366</v>
      </c>
      <c r="E509" s="36"/>
      <c r="F509" s="17">
        <f>F510</f>
        <v>819.1</v>
      </c>
      <c r="G509" s="17">
        <f t="shared" si="73"/>
        <v>819.1</v>
      </c>
      <c r="H509" s="17">
        <f t="shared" si="73"/>
        <v>722.3</v>
      </c>
      <c r="I509" s="17">
        <f t="shared" si="73"/>
        <v>819.1</v>
      </c>
    </row>
    <row r="510" spans="1:9" ht="69.75" customHeight="1" thickBot="1">
      <c r="A510" s="18" t="s">
        <v>143</v>
      </c>
      <c r="B510" s="36">
        <v>10</v>
      </c>
      <c r="C510" s="36" t="s">
        <v>231</v>
      </c>
      <c r="D510" s="36" t="s">
        <v>547</v>
      </c>
      <c r="E510" s="36"/>
      <c r="F510" s="17">
        <f>F511</f>
        <v>819.1</v>
      </c>
      <c r="G510" s="17">
        <f t="shared" si="73"/>
        <v>819.1</v>
      </c>
      <c r="H510" s="17">
        <f t="shared" si="73"/>
        <v>722.3</v>
      </c>
      <c r="I510" s="17">
        <f t="shared" si="73"/>
        <v>819.1</v>
      </c>
    </row>
    <row r="511" spans="1:9" ht="108.75" customHeight="1" thickBot="1">
      <c r="A511" s="18" t="s">
        <v>139</v>
      </c>
      <c r="B511" s="36">
        <v>10</v>
      </c>
      <c r="C511" s="36" t="s">
        <v>231</v>
      </c>
      <c r="D511" s="36" t="s">
        <v>555</v>
      </c>
      <c r="E511" s="36"/>
      <c r="F511" s="17">
        <f>F512+F513</f>
        <v>819.1</v>
      </c>
      <c r="G511" s="17">
        <f>G512+G513</f>
        <v>819.1</v>
      </c>
      <c r="H511" s="17">
        <f>H512+H513</f>
        <v>722.3</v>
      </c>
      <c r="I511" s="17">
        <f>I512+I513</f>
        <v>819.1</v>
      </c>
    </row>
    <row r="512" spans="1:9" ht="39" thickBot="1">
      <c r="A512" s="18" t="s">
        <v>50</v>
      </c>
      <c r="B512" s="36">
        <v>10</v>
      </c>
      <c r="C512" s="36" t="s">
        <v>231</v>
      </c>
      <c r="D512" s="36" t="s">
        <v>555</v>
      </c>
      <c r="E512" s="36">
        <v>240</v>
      </c>
      <c r="F512" s="17">
        <v>40</v>
      </c>
      <c r="G512" s="17">
        <v>40</v>
      </c>
      <c r="H512" s="17">
        <v>10</v>
      </c>
      <c r="I512" s="17">
        <v>40</v>
      </c>
    </row>
    <row r="513" spans="1:9" ht="27" customHeight="1" thickBot="1">
      <c r="A513" s="18" t="s">
        <v>176</v>
      </c>
      <c r="B513" s="36">
        <v>10</v>
      </c>
      <c r="C513" s="36" t="s">
        <v>231</v>
      </c>
      <c r="D513" s="36" t="s">
        <v>555</v>
      </c>
      <c r="E513" s="36">
        <v>320</v>
      </c>
      <c r="F513" s="17">
        <v>779.1</v>
      </c>
      <c r="G513" s="17">
        <v>779.1</v>
      </c>
      <c r="H513" s="17">
        <v>712.3</v>
      </c>
      <c r="I513" s="17">
        <v>779.1</v>
      </c>
    </row>
    <row r="514" spans="1:9" ht="64.5" thickBot="1">
      <c r="A514" s="18" t="s">
        <v>245</v>
      </c>
      <c r="B514" s="36">
        <v>10</v>
      </c>
      <c r="C514" s="36" t="s">
        <v>231</v>
      </c>
      <c r="D514" s="36" t="s">
        <v>246</v>
      </c>
      <c r="E514" s="36"/>
      <c r="F514" s="17">
        <f t="shared" ref="F514:I515" si="74">F515</f>
        <v>1397.2</v>
      </c>
      <c r="G514" s="17">
        <f t="shared" si="74"/>
        <v>1397.2</v>
      </c>
      <c r="H514" s="17">
        <f t="shared" si="74"/>
        <v>1381.5</v>
      </c>
      <c r="I514" s="17">
        <f t="shared" si="74"/>
        <v>1397.2</v>
      </c>
    </row>
    <row r="515" spans="1:9" ht="51.75" thickBot="1">
      <c r="A515" s="18" t="s">
        <v>566</v>
      </c>
      <c r="B515" s="36">
        <v>10</v>
      </c>
      <c r="C515" s="36" t="s">
        <v>231</v>
      </c>
      <c r="D515" s="36" t="s">
        <v>254</v>
      </c>
      <c r="E515" s="36"/>
      <c r="F515" s="17">
        <f t="shared" si="74"/>
        <v>1397.2</v>
      </c>
      <c r="G515" s="17">
        <f t="shared" si="74"/>
        <v>1397.2</v>
      </c>
      <c r="H515" s="17">
        <f t="shared" si="74"/>
        <v>1381.5</v>
      </c>
      <c r="I515" s="17">
        <f t="shared" si="74"/>
        <v>1397.2</v>
      </c>
    </row>
    <row r="516" spans="1:9" ht="69.75" customHeight="1" thickBot="1">
      <c r="A516" s="18" t="s">
        <v>568</v>
      </c>
      <c r="B516" s="36">
        <v>10</v>
      </c>
      <c r="C516" s="36" t="s">
        <v>231</v>
      </c>
      <c r="D516" s="36" t="s">
        <v>404</v>
      </c>
      <c r="E516" s="36"/>
      <c r="F516" s="17">
        <f>F517+F520</f>
        <v>1397.2</v>
      </c>
      <c r="G516" s="17">
        <f>G517+G520</f>
        <v>1397.2</v>
      </c>
      <c r="H516" s="17">
        <f>H517+H520</f>
        <v>1381.5</v>
      </c>
      <c r="I516" s="17">
        <f>I517+I520</f>
        <v>1397.2</v>
      </c>
    </row>
    <row r="517" spans="1:9" ht="29.45" customHeight="1" thickBot="1">
      <c r="A517" s="18" t="s">
        <v>182</v>
      </c>
      <c r="B517" s="36">
        <v>10</v>
      </c>
      <c r="C517" s="36" t="s">
        <v>231</v>
      </c>
      <c r="D517" s="36" t="s">
        <v>405</v>
      </c>
      <c r="E517" s="36"/>
      <c r="F517" s="44">
        <f>F518+F519</f>
        <v>1355.2</v>
      </c>
      <c r="G517" s="44">
        <f>G518+G519</f>
        <v>1355.2</v>
      </c>
      <c r="H517" s="44">
        <f>H518+H519</f>
        <v>1327.5</v>
      </c>
      <c r="I517" s="44">
        <f>I518+I519</f>
        <v>1355.2</v>
      </c>
    </row>
    <row r="518" spans="1:9" ht="26.25" thickBot="1">
      <c r="A518" s="18" t="s">
        <v>59</v>
      </c>
      <c r="B518" s="36">
        <v>10</v>
      </c>
      <c r="C518" s="36" t="s">
        <v>231</v>
      </c>
      <c r="D518" s="36" t="s">
        <v>405</v>
      </c>
      <c r="E518" s="36">
        <v>110</v>
      </c>
      <c r="F518" s="17">
        <v>820.7</v>
      </c>
      <c r="G518" s="17">
        <v>820.7</v>
      </c>
      <c r="H518" s="17">
        <v>780.5</v>
      </c>
      <c r="I518" s="17">
        <v>820.7</v>
      </c>
    </row>
    <row r="519" spans="1:9" ht="31.5" customHeight="1" thickBot="1">
      <c r="A519" s="18" t="s">
        <v>176</v>
      </c>
      <c r="B519" s="36">
        <v>10</v>
      </c>
      <c r="C519" s="36" t="s">
        <v>231</v>
      </c>
      <c r="D519" s="36" t="s">
        <v>405</v>
      </c>
      <c r="E519" s="36">
        <v>320</v>
      </c>
      <c r="F519" s="17">
        <v>534.5</v>
      </c>
      <c r="G519" s="17">
        <v>534.5</v>
      </c>
      <c r="H519" s="17">
        <v>547</v>
      </c>
      <c r="I519" s="17">
        <v>534.5</v>
      </c>
    </row>
    <row r="520" spans="1:9" ht="39" thickBot="1">
      <c r="A520" s="18" t="s">
        <v>183</v>
      </c>
      <c r="B520" s="36">
        <v>10</v>
      </c>
      <c r="C520" s="36" t="s">
        <v>231</v>
      </c>
      <c r="D520" s="36" t="s">
        <v>406</v>
      </c>
      <c r="E520" s="36"/>
      <c r="F520" s="44">
        <f>F521</f>
        <v>42</v>
      </c>
      <c r="G520" s="44">
        <f>G521</f>
        <v>42</v>
      </c>
      <c r="H520" s="44">
        <f>H521</f>
        <v>54</v>
      </c>
      <c r="I520" s="44">
        <f>I521</f>
        <v>42</v>
      </c>
    </row>
    <row r="521" spans="1:9" ht="15.75" thickBot="1">
      <c r="A521" s="18" t="s">
        <v>184</v>
      </c>
      <c r="B521" s="36">
        <v>10</v>
      </c>
      <c r="C521" s="36" t="s">
        <v>231</v>
      </c>
      <c r="D521" s="36" t="s">
        <v>406</v>
      </c>
      <c r="E521" s="36">
        <v>340</v>
      </c>
      <c r="F521" s="17">
        <v>42</v>
      </c>
      <c r="G521" s="17">
        <v>42</v>
      </c>
      <c r="H521" s="17">
        <v>54</v>
      </c>
      <c r="I521" s="17">
        <v>42</v>
      </c>
    </row>
    <row r="522" spans="1:9" ht="53.25" customHeight="1" thickBot="1">
      <c r="A522" s="18" t="s">
        <v>407</v>
      </c>
      <c r="B522" s="36">
        <v>10</v>
      </c>
      <c r="C522" s="36" t="s">
        <v>231</v>
      </c>
      <c r="D522" s="36" t="s">
        <v>408</v>
      </c>
      <c r="E522" s="36"/>
      <c r="F522" s="17">
        <f t="shared" ref="F522:I524" si="75">F523</f>
        <v>928.6</v>
      </c>
      <c r="G522" s="17">
        <f t="shared" si="75"/>
        <v>513</v>
      </c>
      <c r="H522" s="17">
        <f t="shared" si="75"/>
        <v>478.2</v>
      </c>
      <c r="I522" s="17">
        <f t="shared" si="75"/>
        <v>503</v>
      </c>
    </row>
    <row r="523" spans="1:9" ht="53.25" customHeight="1" thickBot="1">
      <c r="A523" s="18" t="s">
        <v>592</v>
      </c>
      <c r="B523" s="36">
        <v>10</v>
      </c>
      <c r="C523" s="36" t="s">
        <v>231</v>
      </c>
      <c r="D523" s="36" t="s">
        <v>409</v>
      </c>
      <c r="E523" s="36"/>
      <c r="F523" s="17">
        <f t="shared" si="75"/>
        <v>928.6</v>
      </c>
      <c r="G523" s="17">
        <f t="shared" si="75"/>
        <v>513</v>
      </c>
      <c r="H523" s="17">
        <f t="shared" si="75"/>
        <v>478.2</v>
      </c>
      <c r="I523" s="17">
        <f t="shared" si="75"/>
        <v>503</v>
      </c>
    </row>
    <row r="524" spans="1:9" ht="15.75" thickBot="1">
      <c r="A524" s="18" t="s">
        <v>185</v>
      </c>
      <c r="B524" s="36">
        <v>10</v>
      </c>
      <c r="C524" s="36" t="s">
        <v>231</v>
      </c>
      <c r="D524" s="36" t="s">
        <v>410</v>
      </c>
      <c r="E524" s="36"/>
      <c r="F524" s="17">
        <f t="shared" si="75"/>
        <v>928.6</v>
      </c>
      <c r="G524" s="17">
        <f t="shared" si="75"/>
        <v>513</v>
      </c>
      <c r="H524" s="17">
        <f t="shared" si="75"/>
        <v>478.2</v>
      </c>
      <c r="I524" s="17">
        <f t="shared" si="75"/>
        <v>503</v>
      </c>
    </row>
    <row r="525" spans="1:9" ht="28.5" customHeight="1" thickBot="1">
      <c r="A525" s="18" t="s">
        <v>176</v>
      </c>
      <c r="B525" s="36">
        <v>10</v>
      </c>
      <c r="C525" s="36" t="s">
        <v>231</v>
      </c>
      <c r="D525" s="36" t="s">
        <v>410</v>
      </c>
      <c r="E525" s="36">
        <v>320</v>
      </c>
      <c r="F525" s="17">
        <v>928.6</v>
      </c>
      <c r="G525" s="17">
        <v>513</v>
      </c>
      <c r="H525" s="17">
        <v>478.2</v>
      </c>
      <c r="I525" s="17">
        <v>503</v>
      </c>
    </row>
    <row r="526" spans="1:9" ht="64.5" thickBot="1">
      <c r="A526" s="18" t="s">
        <v>411</v>
      </c>
      <c r="B526" s="36">
        <v>10</v>
      </c>
      <c r="C526" s="36" t="s">
        <v>231</v>
      </c>
      <c r="D526" s="36" t="s">
        <v>412</v>
      </c>
      <c r="E526" s="36"/>
      <c r="F526" s="17">
        <f t="shared" ref="F526:I528" si="76">F527</f>
        <v>3790.5</v>
      </c>
      <c r="G526" s="17">
        <f t="shared" si="76"/>
        <v>290.7</v>
      </c>
      <c r="H526" s="17">
        <f t="shared" si="76"/>
        <v>415</v>
      </c>
      <c r="I526" s="17">
        <f t="shared" si="76"/>
        <v>108.2</v>
      </c>
    </row>
    <row r="527" spans="1:9" ht="64.5" thickBot="1">
      <c r="A527" s="18" t="s">
        <v>186</v>
      </c>
      <c r="B527" s="36">
        <v>10</v>
      </c>
      <c r="C527" s="36" t="s">
        <v>231</v>
      </c>
      <c r="D527" s="36" t="s">
        <v>413</v>
      </c>
      <c r="E527" s="36"/>
      <c r="F527" s="17">
        <f t="shared" si="76"/>
        <v>3790.5</v>
      </c>
      <c r="G527" s="34">
        <f t="shared" si="76"/>
        <v>290.7</v>
      </c>
      <c r="H527" s="34">
        <f t="shared" si="76"/>
        <v>415</v>
      </c>
      <c r="I527" s="34">
        <f t="shared" si="76"/>
        <v>108.2</v>
      </c>
    </row>
    <row r="528" spans="1:9" ht="51.75" thickBot="1">
      <c r="A528" s="18" t="s">
        <v>187</v>
      </c>
      <c r="B528" s="36">
        <v>10</v>
      </c>
      <c r="C528" s="36" t="s">
        <v>231</v>
      </c>
      <c r="D528" s="36" t="s">
        <v>414</v>
      </c>
      <c r="E528" s="36"/>
      <c r="F528" s="17">
        <f t="shared" si="76"/>
        <v>3790.5</v>
      </c>
      <c r="G528" s="34">
        <f t="shared" si="76"/>
        <v>290.7</v>
      </c>
      <c r="H528" s="34">
        <f t="shared" si="76"/>
        <v>415</v>
      </c>
      <c r="I528" s="34">
        <f t="shared" si="76"/>
        <v>108.2</v>
      </c>
    </row>
    <row r="529" spans="1:9" ht="30" customHeight="1" thickBot="1">
      <c r="A529" s="18" t="s">
        <v>176</v>
      </c>
      <c r="B529" s="36">
        <v>10</v>
      </c>
      <c r="C529" s="36" t="s">
        <v>231</v>
      </c>
      <c r="D529" s="36" t="s">
        <v>414</v>
      </c>
      <c r="E529" s="36">
        <v>320</v>
      </c>
      <c r="F529" s="17">
        <v>3790.5</v>
      </c>
      <c r="G529" s="34">
        <v>290.7</v>
      </c>
      <c r="H529" s="34">
        <v>415</v>
      </c>
      <c r="I529" s="34">
        <v>108.2</v>
      </c>
    </row>
    <row r="530" spans="1:9" ht="81.75" customHeight="1" thickBot="1">
      <c r="A530" s="18" t="s">
        <v>337</v>
      </c>
      <c r="B530" s="36">
        <v>10</v>
      </c>
      <c r="C530" s="36" t="s">
        <v>231</v>
      </c>
      <c r="D530" s="36" t="s">
        <v>296</v>
      </c>
      <c r="E530" s="36"/>
      <c r="F530" s="17">
        <f t="shared" ref="F530:I533" si="77">F531</f>
        <v>578</v>
      </c>
      <c r="G530" s="17">
        <f t="shared" si="77"/>
        <v>351.2</v>
      </c>
      <c r="H530" s="17">
        <f t="shared" si="77"/>
        <v>2494.3000000000002</v>
      </c>
      <c r="I530" s="17">
        <f t="shared" si="77"/>
        <v>351.2</v>
      </c>
    </row>
    <row r="531" spans="1:9" ht="68.25" customHeight="1" thickBot="1">
      <c r="A531" s="18" t="s">
        <v>593</v>
      </c>
      <c r="B531" s="36">
        <v>10</v>
      </c>
      <c r="C531" s="36" t="s">
        <v>231</v>
      </c>
      <c r="D531" s="36" t="s">
        <v>415</v>
      </c>
      <c r="E531" s="36"/>
      <c r="F531" s="17">
        <f t="shared" si="77"/>
        <v>578</v>
      </c>
      <c r="G531" s="17">
        <f t="shared" si="77"/>
        <v>351.2</v>
      </c>
      <c r="H531" s="17">
        <f t="shared" si="77"/>
        <v>2494.3000000000002</v>
      </c>
      <c r="I531" s="17">
        <f t="shared" si="77"/>
        <v>351.2</v>
      </c>
    </row>
    <row r="532" spans="1:9" ht="80.25" customHeight="1" thickBot="1">
      <c r="A532" s="18" t="s">
        <v>188</v>
      </c>
      <c r="B532" s="36">
        <v>10</v>
      </c>
      <c r="C532" s="36" t="s">
        <v>231</v>
      </c>
      <c r="D532" s="36" t="s">
        <v>416</v>
      </c>
      <c r="E532" s="36"/>
      <c r="F532" s="17">
        <f t="shared" si="77"/>
        <v>578</v>
      </c>
      <c r="G532" s="17">
        <f t="shared" si="77"/>
        <v>351.2</v>
      </c>
      <c r="H532" s="17">
        <f t="shared" si="77"/>
        <v>2494.3000000000002</v>
      </c>
      <c r="I532" s="17">
        <f t="shared" si="77"/>
        <v>351.2</v>
      </c>
    </row>
    <row r="533" spans="1:9" ht="26.25" thickBot="1">
      <c r="A533" s="18" t="s">
        <v>189</v>
      </c>
      <c r="B533" s="36">
        <v>10</v>
      </c>
      <c r="C533" s="36" t="s">
        <v>231</v>
      </c>
      <c r="D533" s="36" t="s">
        <v>417</v>
      </c>
      <c r="E533" s="36"/>
      <c r="F533" s="17">
        <f t="shared" si="77"/>
        <v>578</v>
      </c>
      <c r="G533" s="17">
        <f t="shared" si="77"/>
        <v>351.2</v>
      </c>
      <c r="H533" s="17">
        <f t="shared" si="77"/>
        <v>2494.3000000000002</v>
      </c>
      <c r="I533" s="17">
        <f t="shared" si="77"/>
        <v>351.2</v>
      </c>
    </row>
    <row r="534" spans="1:9" ht="145.5" customHeight="1" thickBot="1">
      <c r="A534" s="18" t="s">
        <v>190</v>
      </c>
      <c r="B534" s="36">
        <v>10</v>
      </c>
      <c r="C534" s="36" t="s">
        <v>231</v>
      </c>
      <c r="D534" s="36" t="s">
        <v>418</v>
      </c>
      <c r="E534" s="36"/>
      <c r="F534" s="17">
        <f>F535+F536</f>
        <v>578</v>
      </c>
      <c r="G534" s="17">
        <f>G535+G536</f>
        <v>351.2</v>
      </c>
      <c r="H534" s="17">
        <f>H535+H536</f>
        <v>2494.3000000000002</v>
      </c>
      <c r="I534" s="17">
        <f>I535+I536</f>
        <v>351.2</v>
      </c>
    </row>
    <row r="535" spans="1:9" ht="39" thickBot="1">
      <c r="A535" s="18" t="s">
        <v>191</v>
      </c>
      <c r="B535" s="36">
        <v>10</v>
      </c>
      <c r="C535" s="36" t="s">
        <v>231</v>
      </c>
      <c r="D535" s="36" t="s">
        <v>418</v>
      </c>
      <c r="E535" s="36">
        <v>240</v>
      </c>
      <c r="F535" s="34">
        <v>8.6</v>
      </c>
      <c r="G535" s="34">
        <v>5.2</v>
      </c>
      <c r="H535" s="34">
        <v>36.9</v>
      </c>
      <c r="I535" s="34">
        <v>5.2</v>
      </c>
    </row>
    <row r="536" spans="1:9" ht="30" customHeight="1" thickBot="1">
      <c r="A536" s="18" t="s">
        <v>176</v>
      </c>
      <c r="B536" s="36">
        <v>10</v>
      </c>
      <c r="C536" s="36" t="s">
        <v>231</v>
      </c>
      <c r="D536" s="36" t="s">
        <v>418</v>
      </c>
      <c r="E536" s="36">
        <v>320</v>
      </c>
      <c r="F536" s="34">
        <v>569.4</v>
      </c>
      <c r="G536" s="34">
        <v>346</v>
      </c>
      <c r="H536" s="34">
        <v>2457.4</v>
      </c>
      <c r="I536" s="34">
        <v>346</v>
      </c>
    </row>
    <row r="537" spans="1:9" ht="25.5" customHeight="1" thickBot="1">
      <c r="A537" s="18" t="s">
        <v>40</v>
      </c>
      <c r="B537" s="60" t="s">
        <v>432</v>
      </c>
      <c r="C537" s="60" t="s">
        <v>231</v>
      </c>
      <c r="D537" s="60" t="s">
        <v>39</v>
      </c>
      <c r="E537" s="60"/>
      <c r="F537" s="59">
        <f>F538</f>
        <v>100</v>
      </c>
      <c r="G537" s="59">
        <f>G538</f>
        <v>0</v>
      </c>
      <c r="H537" s="59"/>
      <c r="I537" s="59">
        <f>I538</f>
        <v>0</v>
      </c>
    </row>
    <row r="538" spans="1:9" ht="27" customHeight="1" thickBot="1">
      <c r="A538" s="18" t="s">
        <v>685</v>
      </c>
      <c r="B538" s="60" t="s">
        <v>432</v>
      </c>
      <c r="C538" s="60" t="s">
        <v>231</v>
      </c>
      <c r="D538" s="60" t="s">
        <v>41</v>
      </c>
      <c r="E538" s="60"/>
      <c r="F538" s="59">
        <f>F539</f>
        <v>100</v>
      </c>
      <c r="G538" s="59">
        <f>G539</f>
        <v>0</v>
      </c>
      <c r="H538" s="59"/>
      <c r="I538" s="59">
        <f>I539</f>
        <v>0</v>
      </c>
    </row>
    <row r="539" spans="1:9" ht="22.5" customHeight="1" thickBot="1">
      <c r="A539" s="18" t="s">
        <v>678</v>
      </c>
      <c r="B539" s="60" t="s">
        <v>432</v>
      </c>
      <c r="C539" s="60" t="s">
        <v>231</v>
      </c>
      <c r="D539" s="65" t="s">
        <v>41</v>
      </c>
      <c r="E539" s="60" t="s">
        <v>677</v>
      </c>
      <c r="F539" s="59">
        <v>100</v>
      </c>
      <c r="G539" s="59">
        <v>0</v>
      </c>
      <c r="H539" s="59"/>
      <c r="I539" s="59">
        <v>0</v>
      </c>
    </row>
    <row r="540" spans="1:9" ht="39" thickBot="1">
      <c r="A540" s="18" t="s">
        <v>178</v>
      </c>
      <c r="B540" s="36">
        <v>10</v>
      </c>
      <c r="C540" s="36" t="s">
        <v>231</v>
      </c>
      <c r="D540" s="36" t="s">
        <v>179</v>
      </c>
      <c r="E540" s="36"/>
      <c r="F540" s="34">
        <f>F541</f>
        <v>9</v>
      </c>
      <c r="G540" s="34">
        <f>G541</f>
        <v>9</v>
      </c>
      <c r="H540" s="34">
        <f>H541</f>
        <v>7</v>
      </c>
      <c r="I540" s="34">
        <f>I541</f>
        <v>9</v>
      </c>
    </row>
    <row r="541" spans="1:9" ht="26.25" thickBot="1">
      <c r="A541" s="18" t="s">
        <v>594</v>
      </c>
      <c r="B541" s="36">
        <v>10</v>
      </c>
      <c r="C541" s="36" t="s">
        <v>231</v>
      </c>
      <c r="D541" s="36" t="s">
        <v>180</v>
      </c>
      <c r="E541" s="36"/>
      <c r="F541" s="34">
        <f>F542</f>
        <v>9</v>
      </c>
      <c r="G541" s="34">
        <f t="shared" ref="G541:I541" si="78">G542</f>
        <v>9</v>
      </c>
      <c r="H541" s="34">
        <f t="shared" si="78"/>
        <v>7</v>
      </c>
      <c r="I541" s="34">
        <f t="shared" si="78"/>
        <v>9</v>
      </c>
    </row>
    <row r="542" spans="1:9" ht="28.5" customHeight="1" thickBot="1">
      <c r="A542" s="18" t="s">
        <v>181</v>
      </c>
      <c r="B542" s="36">
        <v>10</v>
      </c>
      <c r="C542" s="36" t="s">
        <v>231</v>
      </c>
      <c r="D542" s="36" t="s">
        <v>180</v>
      </c>
      <c r="E542" s="36" t="s">
        <v>434</v>
      </c>
      <c r="F542" s="34">
        <v>9</v>
      </c>
      <c r="G542" s="34">
        <v>9</v>
      </c>
      <c r="H542" s="34">
        <v>7</v>
      </c>
      <c r="I542" s="34">
        <v>9</v>
      </c>
    </row>
    <row r="543" spans="1:9" ht="26.25" thickBot="1">
      <c r="A543" s="18" t="s">
        <v>192</v>
      </c>
      <c r="B543" s="36">
        <v>10</v>
      </c>
      <c r="C543" s="36" t="s">
        <v>234</v>
      </c>
      <c r="D543" s="36"/>
      <c r="E543" s="36"/>
      <c r="F543" s="17">
        <f t="shared" ref="F543:I545" si="79">F544</f>
        <v>186.1</v>
      </c>
      <c r="G543" s="17" t="str">
        <f t="shared" si="79"/>
        <v>189,4</v>
      </c>
      <c r="H543" s="17">
        <f t="shared" si="79"/>
        <v>189.4</v>
      </c>
      <c r="I543" s="17">
        <f t="shared" si="79"/>
        <v>189.4</v>
      </c>
    </row>
    <row r="544" spans="1:9" ht="39" thickBot="1">
      <c r="A544" s="18" t="s">
        <v>193</v>
      </c>
      <c r="B544" s="36">
        <v>10</v>
      </c>
      <c r="C544" s="36" t="s">
        <v>234</v>
      </c>
      <c r="D544" s="36" t="s">
        <v>194</v>
      </c>
      <c r="E544" s="36"/>
      <c r="F544" s="17">
        <f t="shared" si="79"/>
        <v>186.1</v>
      </c>
      <c r="G544" s="17" t="str">
        <f t="shared" si="79"/>
        <v>189,4</v>
      </c>
      <c r="H544" s="17">
        <f t="shared" si="79"/>
        <v>189.4</v>
      </c>
      <c r="I544" s="17">
        <f t="shared" si="79"/>
        <v>189.4</v>
      </c>
    </row>
    <row r="545" spans="1:9" ht="51.75" thickBot="1">
      <c r="A545" s="18" t="s">
        <v>45</v>
      </c>
      <c r="B545" s="36">
        <v>10</v>
      </c>
      <c r="C545" s="36" t="s">
        <v>234</v>
      </c>
      <c r="D545" s="36" t="s">
        <v>195</v>
      </c>
      <c r="E545" s="36"/>
      <c r="F545" s="17">
        <f t="shared" si="79"/>
        <v>186.1</v>
      </c>
      <c r="G545" s="17" t="str">
        <f t="shared" si="79"/>
        <v>189,4</v>
      </c>
      <c r="H545" s="17">
        <f t="shared" si="79"/>
        <v>189.4</v>
      </c>
      <c r="I545" s="17">
        <f t="shared" si="79"/>
        <v>189.4</v>
      </c>
    </row>
    <row r="546" spans="1:9" ht="51.75" thickBot="1">
      <c r="A546" s="18" t="s">
        <v>47</v>
      </c>
      <c r="B546" s="36">
        <v>10</v>
      </c>
      <c r="C546" s="36" t="s">
        <v>234</v>
      </c>
      <c r="D546" s="36" t="s">
        <v>195</v>
      </c>
      <c r="E546" s="36">
        <v>630</v>
      </c>
      <c r="F546" s="17">
        <v>186.1</v>
      </c>
      <c r="G546" s="17" t="s">
        <v>222</v>
      </c>
      <c r="H546" s="17">
        <v>189.4</v>
      </c>
      <c r="I546" s="17">
        <v>189.4</v>
      </c>
    </row>
    <row r="547" spans="1:9" ht="26.25" thickBot="1">
      <c r="A547" s="22" t="s">
        <v>196</v>
      </c>
      <c r="B547" s="39">
        <v>11</v>
      </c>
      <c r="C547" s="39" t="s">
        <v>229</v>
      </c>
      <c r="D547" s="39"/>
      <c r="E547" s="39"/>
      <c r="F547" s="26">
        <f>F548+F569</f>
        <v>9988.6</v>
      </c>
      <c r="G547" s="26">
        <f>G548+G569</f>
        <v>9586.9</v>
      </c>
      <c r="H547" s="26">
        <f>H548+H569</f>
        <v>6525.0999999999995</v>
      </c>
      <c r="I547" s="26">
        <f>I548+I569</f>
        <v>9895.4</v>
      </c>
    </row>
    <row r="548" spans="1:9" s="35" customFormat="1" ht="15.75" thickBot="1">
      <c r="A548" s="28" t="s">
        <v>197</v>
      </c>
      <c r="B548" s="40">
        <v>11</v>
      </c>
      <c r="C548" s="40" t="s">
        <v>228</v>
      </c>
      <c r="D548" s="40"/>
      <c r="E548" s="40"/>
      <c r="F548" s="47">
        <f>F550+F564</f>
        <v>371.9</v>
      </c>
      <c r="G548" s="78">
        <f t="shared" ref="G548:I548" si="80">G550+G564</f>
        <v>181.89999999999998</v>
      </c>
      <c r="H548" s="78">
        <f t="shared" si="80"/>
        <v>181.89999999999998</v>
      </c>
      <c r="I548" s="78">
        <f t="shared" si="80"/>
        <v>182.89999999999998</v>
      </c>
    </row>
    <row r="549" spans="1:9" s="35" customFormat="1" ht="54" customHeight="1" thickBot="1">
      <c r="A549" s="28" t="s">
        <v>419</v>
      </c>
      <c r="B549" s="40" t="s">
        <v>495</v>
      </c>
      <c r="C549" s="40" t="s">
        <v>228</v>
      </c>
      <c r="D549" s="40" t="s">
        <v>420</v>
      </c>
      <c r="E549" s="40"/>
      <c r="F549" s="47">
        <v>178.7</v>
      </c>
      <c r="G549" s="47">
        <v>181.9</v>
      </c>
      <c r="H549" s="47"/>
      <c r="I549" s="47">
        <v>182.9</v>
      </c>
    </row>
    <row r="550" spans="1:9" ht="29.45" customHeight="1" thickBot="1">
      <c r="A550" s="28" t="s">
        <v>613</v>
      </c>
      <c r="B550" s="38">
        <v>11</v>
      </c>
      <c r="C550" s="38" t="s">
        <v>228</v>
      </c>
      <c r="D550" s="38" t="s">
        <v>421</v>
      </c>
      <c r="E550" s="38"/>
      <c r="F550" s="17">
        <f>F551+F554+F557+F560</f>
        <v>178.7</v>
      </c>
      <c r="G550" s="17">
        <f>G551+G554+G557+G560</f>
        <v>181.89999999999998</v>
      </c>
      <c r="H550" s="17">
        <f>H551+H554+H557+H560</f>
        <v>181.89999999999998</v>
      </c>
      <c r="I550" s="17">
        <f>I551+I554+I557+I560</f>
        <v>182.89999999999998</v>
      </c>
    </row>
    <row r="551" spans="1:9" ht="39" thickBot="1">
      <c r="A551" s="18" t="s">
        <v>198</v>
      </c>
      <c r="B551" s="38">
        <v>11</v>
      </c>
      <c r="C551" s="38" t="s">
        <v>228</v>
      </c>
      <c r="D551" s="38" t="s">
        <v>422</v>
      </c>
      <c r="E551" s="38"/>
      <c r="F551" s="17" t="str">
        <f>F552</f>
        <v>2,0</v>
      </c>
      <c r="G551" s="17" t="str">
        <f t="shared" ref="G551:I552" si="81">G552</f>
        <v>2,0</v>
      </c>
      <c r="H551" s="17">
        <f t="shared" si="81"/>
        <v>2</v>
      </c>
      <c r="I551" s="17" t="str">
        <f t="shared" si="81"/>
        <v>2,0</v>
      </c>
    </row>
    <row r="552" spans="1:9" ht="26.25" thickBot="1">
      <c r="A552" s="18" t="s">
        <v>199</v>
      </c>
      <c r="B552" s="38">
        <v>11</v>
      </c>
      <c r="C552" s="38" t="s">
        <v>228</v>
      </c>
      <c r="D552" s="38" t="s">
        <v>595</v>
      </c>
      <c r="E552" s="38"/>
      <c r="F552" s="17" t="str">
        <f>F553</f>
        <v>2,0</v>
      </c>
      <c r="G552" s="17" t="str">
        <f t="shared" si="81"/>
        <v>2,0</v>
      </c>
      <c r="H552" s="17">
        <f t="shared" si="81"/>
        <v>2</v>
      </c>
      <c r="I552" s="17" t="str">
        <f t="shared" si="81"/>
        <v>2,0</v>
      </c>
    </row>
    <row r="553" spans="1:9" ht="39" thickBot="1">
      <c r="A553" s="18" t="s">
        <v>19</v>
      </c>
      <c r="B553" s="38">
        <v>11</v>
      </c>
      <c r="C553" s="38" t="s">
        <v>228</v>
      </c>
      <c r="D553" s="38" t="s">
        <v>596</v>
      </c>
      <c r="E553" s="38">
        <v>240</v>
      </c>
      <c r="F553" s="17" t="s">
        <v>223</v>
      </c>
      <c r="G553" s="17" t="s">
        <v>223</v>
      </c>
      <c r="H553" s="17">
        <v>2</v>
      </c>
      <c r="I553" s="17" t="s">
        <v>223</v>
      </c>
    </row>
    <row r="554" spans="1:9" ht="67.5" customHeight="1" thickBot="1">
      <c r="A554" s="18" t="s">
        <v>200</v>
      </c>
      <c r="B554" s="38">
        <v>11</v>
      </c>
      <c r="C554" s="38" t="s">
        <v>228</v>
      </c>
      <c r="D554" s="38" t="s">
        <v>423</v>
      </c>
      <c r="E554" s="38"/>
      <c r="F554" s="17" t="str">
        <f>F555</f>
        <v>8,0</v>
      </c>
      <c r="G554" s="17" t="str">
        <f t="shared" ref="G554:I555" si="82">G555</f>
        <v>8,0</v>
      </c>
      <c r="H554" s="17">
        <f t="shared" si="82"/>
        <v>8</v>
      </c>
      <c r="I554" s="17" t="str">
        <f t="shared" si="82"/>
        <v>8,0</v>
      </c>
    </row>
    <row r="555" spans="1:9" ht="26.25" thickBot="1">
      <c r="A555" s="18" t="s">
        <v>199</v>
      </c>
      <c r="B555" s="38">
        <v>11</v>
      </c>
      <c r="C555" s="38" t="s">
        <v>228</v>
      </c>
      <c r="D555" s="38" t="s">
        <v>597</v>
      </c>
      <c r="E555" s="38"/>
      <c r="F555" s="17" t="str">
        <f>F556</f>
        <v>8,0</v>
      </c>
      <c r="G555" s="17" t="str">
        <f t="shared" si="82"/>
        <v>8,0</v>
      </c>
      <c r="H555" s="17">
        <f t="shared" si="82"/>
        <v>8</v>
      </c>
      <c r="I555" s="17" t="str">
        <f t="shared" si="82"/>
        <v>8,0</v>
      </c>
    </row>
    <row r="556" spans="1:9" ht="39" thickBot="1">
      <c r="A556" s="18" t="s">
        <v>19</v>
      </c>
      <c r="B556" s="38">
        <v>11</v>
      </c>
      <c r="C556" s="38" t="s">
        <v>228</v>
      </c>
      <c r="D556" s="38" t="s">
        <v>597</v>
      </c>
      <c r="E556" s="38">
        <v>240</v>
      </c>
      <c r="F556" s="17" t="s">
        <v>224</v>
      </c>
      <c r="G556" s="17" t="s">
        <v>224</v>
      </c>
      <c r="H556" s="17">
        <v>8</v>
      </c>
      <c r="I556" s="17" t="s">
        <v>224</v>
      </c>
    </row>
    <row r="557" spans="1:9" ht="39" thickBot="1">
      <c r="A557" s="18" t="s">
        <v>201</v>
      </c>
      <c r="B557" s="38">
        <v>11</v>
      </c>
      <c r="C557" s="38" t="s">
        <v>228</v>
      </c>
      <c r="D557" s="38" t="s">
        <v>598</v>
      </c>
      <c r="E557" s="38"/>
      <c r="F557" s="17" t="str">
        <f t="shared" ref="F557:I558" si="83">F558</f>
        <v>20,0</v>
      </c>
      <c r="G557" s="17" t="str">
        <f t="shared" si="83"/>
        <v>20,0</v>
      </c>
      <c r="H557" s="17">
        <f t="shared" si="83"/>
        <v>20</v>
      </c>
      <c r="I557" s="17" t="str">
        <f t="shared" si="83"/>
        <v>20,0</v>
      </c>
    </row>
    <row r="558" spans="1:9" ht="26.25" thickBot="1">
      <c r="A558" s="18" t="s">
        <v>199</v>
      </c>
      <c r="B558" s="38">
        <v>11</v>
      </c>
      <c r="C558" s="38" t="s">
        <v>228</v>
      </c>
      <c r="D558" s="38" t="s">
        <v>599</v>
      </c>
      <c r="E558" s="38"/>
      <c r="F558" s="17" t="str">
        <f t="shared" si="83"/>
        <v>20,0</v>
      </c>
      <c r="G558" s="17" t="str">
        <f t="shared" si="83"/>
        <v>20,0</v>
      </c>
      <c r="H558" s="17">
        <f t="shared" si="83"/>
        <v>20</v>
      </c>
      <c r="I558" s="17" t="str">
        <f t="shared" si="83"/>
        <v>20,0</v>
      </c>
    </row>
    <row r="559" spans="1:9" ht="39" thickBot="1">
      <c r="A559" s="18" t="s">
        <v>19</v>
      </c>
      <c r="B559" s="38">
        <v>11</v>
      </c>
      <c r="C559" s="38" t="s">
        <v>228</v>
      </c>
      <c r="D559" s="38" t="s">
        <v>599</v>
      </c>
      <c r="E559" s="38">
        <v>240</v>
      </c>
      <c r="F559" s="17" t="s">
        <v>221</v>
      </c>
      <c r="G559" s="17" t="s">
        <v>221</v>
      </c>
      <c r="H559" s="17">
        <v>20</v>
      </c>
      <c r="I559" s="17" t="s">
        <v>221</v>
      </c>
    </row>
    <row r="560" spans="1:9" ht="51.75" thickBot="1">
      <c r="A560" s="18" t="s">
        <v>202</v>
      </c>
      <c r="B560" s="38">
        <v>11</v>
      </c>
      <c r="C560" s="38" t="s">
        <v>228</v>
      </c>
      <c r="D560" s="38" t="s">
        <v>600</v>
      </c>
      <c r="E560" s="38"/>
      <c r="F560" s="17">
        <f>F561</f>
        <v>148.69999999999999</v>
      </c>
      <c r="G560" s="17">
        <f>G561</f>
        <v>151.89999999999998</v>
      </c>
      <c r="H560" s="17">
        <f>H561</f>
        <v>151.89999999999998</v>
      </c>
      <c r="I560" s="17">
        <f>I561</f>
        <v>152.89999999999998</v>
      </c>
    </row>
    <row r="561" spans="1:9" ht="26.25" thickBot="1">
      <c r="A561" s="18" t="s">
        <v>199</v>
      </c>
      <c r="B561" s="38">
        <v>11</v>
      </c>
      <c r="C561" s="38" t="s">
        <v>228</v>
      </c>
      <c r="D561" s="38" t="s">
        <v>601</v>
      </c>
      <c r="E561" s="38"/>
      <c r="F561" s="17">
        <f>F562+F563</f>
        <v>148.69999999999999</v>
      </c>
      <c r="G561" s="17">
        <f>G562+G563</f>
        <v>151.89999999999998</v>
      </c>
      <c r="H561" s="17">
        <f>H562+H563</f>
        <v>151.89999999999998</v>
      </c>
      <c r="I561" s="17">
        <f>I562+I563</f>
        <v>152.89999999999998</v>
      </c>
    </row>
    <row r="562" spans="1:9" ht="39" thickBot="1">
      <c r="A562" s="18" t="s">
        <v>203</v>
      </c>
      <c r="B562" s="38">
        <v>11</v>
      </c>
      <c r="C562" s="38" t="s">
        <v>228</v>
      </c>
      <c r="D562" s="38" t="s">
        <v>601</v>
      </c>
      <c r="E562" s="38">
        <v>240</v>
      </c>
      <c r="F562" s="17">
        <v>102.4</v>
      </c>
      <c r="G562" s="17" t="s">
        <v>225</v>
      </c>
      <c r="H562" s="17">
        <v>105.6</v>
      </c>
      <c r="I562" s="17">
        <v>106.6</v>
      </c>
    </row>
    <row r="563" spans="1:9" ht="15.75" thickBot="1">
      <c r="A563" s="18" t="s">
        <v>54</v>
      </c>
      <c r="B563" s="38">
        <v>11</v>
      </c>
      <c r="C563" s="38" t="s">
        <v>228</v>
      </c>
      <c r="D563" s="38" t="s">
        <v>601</v>
      </c>
      <c r="E563" s="38">
        <v>610</v>
      </c>
      <c r="F563" s="17">
        <v>46.3</v>
      </c>
      <c r="G563" s="17" t="s">
        <v>226</v>
      </c>
      <c r="H563" s="17">
        <v>46.3</v>
      </c>
      <c r="I563" s="17">
        <v>46.3</v>
      </c>
    </row>
    <row r="564" spans="1:9" ht="51.75" thickBot="1">
      <c r="A564" s="18" t="s">
        <v>509</v>
      </c>
      <c r="B564" s="76">
        <v>11</v>
      </c>
      <c r="C564" s="76" t="s">
        <v>228</v>
      </c>
      <c r="D564" s="76" t="s">
        <v>99</v>
      </c>
      <c r="E564" s="76"/>
      <c r="F564" s="77">
        <f>F565</f>
        <v>193.2</v>
      </c>
      <c r="G564" s="77">
        <f t="shared" ref="G564:I564" si="84">G565</f>
        <v>0</v>
      </c>
      <c r="H564" s="77">
        <f t="shared" si="84"/>
        <v>0</v>
      </c>
      <c r="I564" s="77">
        <f t="shared" si="84"/>
        <v>0</v>
      </c>
    </row>
    <row r="565" spans="1:9" ht="51.75" thickBot="1">
      <c r="A565" s="18" t="s">
        <v>610</v>
      </c>
      <c r="B565" s="76">
        <v>11</v>
      </c>
      <c r="C565" s="76" t="s">
        <v>228</v>
      </c>
      <c r="D565" s="76" t="s">
        <v>435</v>
      </c>
      <c r="E565" s="76"/>
      <c r="F565" s="77">
        <f>F566</f>
        <v>193.2</v>
      </c>
      <c r="G565" s="77">
        <f t="shared" ref="G565:I565" si="85">G566</f>
        <v>0</v>
      </c>
      <c r="H565" s="77">
        <f t="shared" si="85"/>
        <v>0</v>
      </c>
      <c r="I565" s="77">
        <f t="shared" si="85"/>
        <v>0</v>
      </c>
    </row>
    <row r="566" spans="1:9" ht="39" thickBot="1">
      <c r="A566" s="18" t="s">
        <v>542</v>
      </c>
      <c r="B566" s="76">
        <v>11</v>
      </c>
      <c r="C566" s="76" t="s">
        <v>228</v>
      </c>
      <c r="D566" s="76" t="s">
        <v>615</v>
      </c>
      <c r="E566" s="76"/>
      <c r="F566" s="77">
        <f>F567</f>
        <v>193.2</v>
      </c>
      <c r="G566" s="77">
        <f t="shared" ref="G566:I566" si="86">G567</f>
        <v>0</v>
      </c>
      <c r="H566" s="77">
        <f t="shared" si="86"/>
        <v>0</v>
      </c>
      <c r="I566" s="77">
        <f t="shared" si="86"/>
        <v>0</v>
      </c>
    </row>
    <row r="567" spans="1:9" ht="39" thickBot="1">
      <c r="A567" s="28" t="s">
        <v>543</v>
      </c>
      <c r="B567" s="76">
        <v>11</v>
      </c>
      <c r="C567" s="76" t="s">
        <v>228</v>
      </c>
      <c r="D567" s="76" t="s">
        <v>616</v>
      </c>
      <c r="E567" s="76"/>
      <c r="F567" s="77">
        <f>F568</f>
        <v>193.2</v>
      </c>
      <c r="G567" s="77">
        <f t="shared" ref="G567:I567" si="87">G568</f>
        <v>0</v>
      </c>
      <c r="H567" s="77">
        <f t="shared" si="87"/>
        <v>0</v>
      </c>
      <c r="I567" s="77">
        <f t="shared" si="87"/>
        <v>0</v>
      </c>
    </row>
    <row r="568" spans="1:9" ht="39" thickBot="1">
      <c r="A568" s="28" t="s">
        <v>19</v>
      </c>
      <c r="B568" s="76">
        <v>11</v>
      </c>
      <c r="C568" s="76" t="s">
        <v>228</v>
      </c>
      <c r="D568" s="76" t="s">
        <v>616</v>
      </c>
      <c r="E568" s="76" t="s">
        <v>266</v>
      </c>
      <c r="F568" s="77">
        <v>193.2</v>
      </c>
      <c r="G568" s="77">
        <v>0</v>
      </c>
      <c r="H568" s="77"/>
      <c r="I568" s="77">
        <v>0</v>
      </c>
    </row>
    <row r="569" spans="1:9" ht="15.75" thickBot="1">
      <c r="A569" s="18" t="s">
        <v>204</v>
      </c>
      <c r="B569" s="38">
        <v>11</v>
      </c>
      <c r="C569" s="38" t="s">
        <v>230</v>
      </c>
      <c r="D569" s="38"/>
      <c r="E569" s="38"/>
      <c r="F569" s="17">
        <f t="shared" ref="F569:I570" si="88">F570</f>
        <v>9616.7000000000007</v>
      </c>
      <c r="G569" s="17">
        <f t="shared" si="88"/>
        <v>9405</v>
      </c>
      <c r="H569" s="17">
        <f t="shared" si="88"/>
        <v>6343.2</v>
      </c>
      <c r="I569" s="17">
        <f t="shared" si="88"/>
        <v>9712.5</v>
      </c>
    </row>
    <row r="570" spans="1:9" ht="53.25" customHeight="1" thickBot="1">
      <c r="A570" s="18" t="s">
        <v>419</v>
      </c>
      <c r="B570" s="38">
        <v>11</v>
      </c>
      <c r="C570" s="38" t="s">
        <v>230</v>
      </c>
      <c r="D570" s="38" t="s">
        <v>420</v>
      </c>
      <c r="E570" s="38"/>
      <c r="F570" s="17">
        <f t="shared" si="88"/>
        <v>9616.7000000000007</v>
      </c>
      <c r="G570" s="17">
        <f t="shared" si="88"/>
        <v>9405</v>
      </c>
      <c r="H570" s="17">
        <f t="shared" si="88"/>
        <v>6343.2</v>
      </c>
      <c r="I570" s="17">
        <f t="shared" si="88"/>
        <v>9712.5</v>
      </c>
    </row>
    <row r="571" spans="1:9" ht="39" thickBot="1">
      <c r="A571" s="28" t="s">
        <v>602</v>
      </c>
      <c r="B571" s="38">
        <v>11</v>
      </c>
      <c r="C571" s="38" t="s">
        <v>230</v>
      </c>
      <c r="D571" s="38" t="s">
        <v>603</v>
      </c>
      <c r="E571" s="38"/>
      <c r="F571" s="17">
        <f>F572+F577</f>
        <v>9616.7000000000007</v>
      </c>
      <c r="G571" s="17">
        <f>G572+G577</f>
        <v>9405</v>
      </c>
      <c r="H571" s="17">
        <f>H572+H577</f>
        <v>6343.2</v>
      </c>
      <c r="I571" s="17">
        <f>I572+I577</f>
        <v>9712.5</v>
      </c>
    </row>
    <row r="572" spans="1:9" ht="41.25" customHeight="1" thickBot="1">
      <c r="A572" s="28" t="s">
        <v>569</v>
      </c>
      <c r="B572" s="38">
        <v>11</v>
      </c>
      <c r="C572" s="38" t="s">
        <v>230</v>
      </c>
      <c r="D572" s="38" t="s">
        <v>604</v>
      </c>
      <c r="E572" s="38"/>
      <c r="F572" s="17">
        <f>F573+F575</f>
        <v>8950</v>
      </c>
      <c r="G572" s="17">
        <f>G573+G575</f>
        <v>8738.2999999999993</v>
      </c>
      <c r="H572" s="17">
        <f>H573+H575</f>
        <v>6343.2</v>
      </c>
      <c r="I572" s="17">
        <f>I573+I575</f>
        <v>9045.7999999999993</v>
      </c>
    </row>
    <row r="573" spans="1:9" ht="41.25" customHeight="1" thickBot="1">
      <c r="A573" s="18" t="s">
        <v>205</v>
      </c>
      <c r="B573" s="38">
        <v>11</v>
      </c>
      <c r="C573" s="38" t="s">
        <v>230</v>
      </c>
      <c r="D573" s="38" t="s">
        <v>605</v>
      </c>
      <c r="E573" s="38"/>
      <c r="F573" s="17">
        <f>F574</f>
        <v>5737.9</v>
      </c>
      <c r="G573" s="17">
        <f>G574</f>
        <v>5413.8</v>
      </c>
      <c r="H573" s="17">
        <f>H574</f>
        <v>3131.1</v>
      </c>
      <c r="I573" s="17">
        <f>I574</f>
        <v>5606.9</v>
      </c>
    </row>
    <row r="574" spans="1:9" ht="15.75" thickBot="1">
      <c r="A574" s="18" t="s">
        <v>54</v>
      </c>
      <c r="B574" s="38">
        <v>11</v>
      </c>
      <c r="C574" s="38" t="s">
        <v>230</v>
      </c>
      <c r="D574" s="38" t="s">
        <v>605</v>
      </c>
      <c r="E574" s="38">
        <v>610</v>
      </c>
      <c r="F574" s="17">
        <v>5737.9</v>
      </c>
      <c r="G574" s="17">
        <v>5413.8</v>
      </c>
      <c r="H574" s="17">
        <v>3131.1</v>
      </c>
      <c r="I574" s="17">
        <v>5606.9</v>
      </c>
    </row>
    <row r="575" spans="1:9" ht="51.75" thickBot="1">
      <c r="A575" s="18" t="s">
        <v>12</v>
      </c>
      <c r="B575" s="38">
        <v>11</v>
      </c>
      <c r="C575" s="38" t="s">
        <v>230</v>
      </c>
      <c r="D575" s="38" t="s">
        <v>606</v>
      </c>
      <c r="E575" s="38"/>
      <c r="F575" s="17">
        <f>F576</f>
        <v>3212.1</v>
      </c>
      <c r="G575" s="17">
        <f>G576</f>
        <v>3324.5</v>
      </c>
      <c r="H575" s="17">
        <f>H576</f>
        <v>3212.1</v>
      </c>
      <c r="I575" s="17">
        <f>I576</f>
        <v>3438.9</v>
      </c>
    </row>
    <row r="576" spans="1:9" ht="15.75" thickBot="1">
      <c r="A576" s="18" t="s">
        <v>54</v>
      </c>
      <c r="B576" s="38">
        <v>11</v>
      </c>
      <c r="C576" s="38" t="s">
        <v>230</v>
      </c>
      <c r="D576" s="38" t="s">
        <v>606</v>
      </c>
      <c r="E576" s="38">
        <v>610</v>
      </c>
      <c r="F576" s="17">
        <v>3212.1</v>
      </c>
      <c r="G576" s="17">
        <v>3324.5</v>
      </c>
      <c r="H576" s="17">
        <v>3212.1</v>
      </c>
      <c r="I576" s="17">
        <v>3438.9</v>
      </c>
    </row>
    <row r="577" spans="1:10" ht="39" thickBot="1">
      <c r="A577" s="18" t="s">
        <v>206</v>
      </c>
      <c r="B577" s="38">
        <v>11</v>
      </c>
      <c r="C577" s="38" t="s">
        <v>230</v>
      </c>
      <c r="D577" s="38" t="s">
        <v>607</v>
      </c>
      <c r="E577" s="38"/>
      <c r="F577" s="17">
        <f>F578</f>
        <v>666.7</v>
      </c>
      <c r="G577" s="17">
        <f t="shared" ref="G577:I578" si="89">G578</f>
        <v>666.7</v>
      </c>
      <c r="H577" s="17">
        <f t="shared" si="89"/>
        <v>0</v>
      </c>
      <c r="I577" s="17">
        <f t="shared" si="89"/>
        <v>666.7</v>
      </c>
    </row>
    <row r="578" spans="1:10" ht="64.5" thickBot="1">
      <c r="A578" s="18" t="s">
        <v>614</v>
      </c>
      <c r="B578" s="38">
        <v>11</v>
      </c>
      <c r="C578" s="38" t="s">
        <v>230</v>
      </c>
      <c r="D578" s="38" t="s">
        <v>608</v>
      </c>
      <c r="E578" s="38"/>
      <c r="F578" s="17">
        <f>F579</f>
        <v>666.7</v>
      </c>
      <c r="G578" s="17">
        <f t="shared" si="89"/>
        <v>666.7</v>
      </c>
      <c r="H578" s="17">
        <f t="shared" si="89"/>
        <v>0</v>
      </c>
      <c r="I578" s="17">
        <f t="shared" si="89"/>
        <v>666.7</v>
      </c>
    </row>
    <row r="579" spans="1:10" ht="15.75" thickBot="1">
      <c r="A579" s="18" t="s">
        <v>54</v>
      </c>
      <c r="B579" s="38">
        <v>11</v>
      </c>
      <c r="C579" s="38" t="s">
        <v>230</v>
      </c>
      <c r="D579" s="38" t="s">
        <v>608</v>
      </c>
      <c r="E579" s="38">
        <v>610</v>
      </c>
      <c r="F579" s="17">
        <v>666.7</v>
      </c>
      <c r="G579" s="17">
        <v>666.7</v>
      </c>
      <c r="H579" s="17">
        <v>0</v>
      </c>
      <c r="I579" s="17">
        <v>666.7</v>
      </c>
    </row>
    <row r="580" spans="1:10" ht="26.25" thickBot="1">
      <c r="A580" s="22" t="s">
        <v>207</v>
      </c>
      <c r="B580" s="39">
        <v>12</v>
      </c>
      <c r="C580" s="39" t="s">
        <v>229</v>
      </c>
      <c r="D580" s="39"/>
      <c r="E580" s="39"/>
      <c r="F580" s="26">
        <f t="shared" ref="F580:I581" si="90">F581</f>
        <v>773.1</v>
      </c>
      <c r="G580" s="26">
        <f t="shared" si="90"/>
        <v>804</v>
      </c>
      <c r="H580" s="26" t="e">
        <f t="shared" si="90"/>
        <v>#REF!</v>
      </c>
      <c r="I580" s="26">
        <f t="shared" si="90"/>
        <v>836.2</v>
      </c>
    </row>
    <row r="581" spans="1:10" ht="15.75" thickBot="1">
      <c r="A581" s="18" t="s">
        <v>467</v>
      </c>
      <c r="B581" s="38">
        <v>12</v>
      </c>
      <c r="C581" s="38" t="s">
        <v>230</v>
      </c>
      <c r="D581" s="38"/>
      <c r="E581" s="38"/>
      <c r="F581" s="17">
        <f t="shared" si="90"/>
        <v>773.1</v>
      </c>
      <c r="G581" s="17">
        <f t="shared" si="90"/>
        <v>804</v>
      </c>
      <c r="H581" s="17" t="e">
        <f t="shared" si="90"/>
        <v>#REF!</v>
      </c>
      <c r="I581" s="17">
        <f t="shared" si="90"/>
        <v>836.2</v>
      </c>
    </row>
    <row r="582" spans="1:10" ht="15.75" thickBot="1">
      <c r="A582" s="18" t="s">
        <v>208</v>
      </c>
      <c r="B582" s="38">
        <v>12</v>
      </c>
      <c r="C582" s="38" t="s">
        <v>230</v>
      </c>
      <c r="D582" s="38" t="s">
        <v>209</v>
      </c>
      <c r="E582" s="38"/>
      <c r="F582" s="17">
        <f>F583</f>
        <v>773.1</v>
      </c>
      <c r="G582" s="17">
        <f>G583</f>
        <v>804</v>
      </c>
      <c r="H582" s="17" t="e">
        <f>H583+#REF!</f>
        <v>#REF!</v>
      </c>
      <c r="I582" s="17">
        <f>I583</f>
        <v>836.2</v>
      </c>
    </row>
    <row r="583" spans="1:10" ht="15.75" thickBot="1">
      <c r="A583" s="18" t="s">
        <v>210</v>
      </c>
      <c r="B583" s="38">
        <v>12</v>
      </c>
      <c r="C583" s="38" t="s">
        <v>230</v>
      </c>
      <c r="D583" s="38" t="s">
        <v>211</v>
      </c>
      <c r="E583" s="38">
        <v>620</v>
      </c>
      <c r="F583" s="17">
        <v>773.1</v>
      </c>
      <c r="G583" s="17">
        <v>804</v>
      </c>
      <c r="H583" s="17">
        <f>H584</f>
        <v>15</v>
      </c>
      <c r="I583" s="17">
        <v>836.2</v>
      </c>
    </row>
    <row r="584" spans="1:10" ht="39" thickBot="1">
      <c r="A584" s="22" t="s">
        <v>693</v>
      </c>
      <c r="B584" s="39">
        <v>13</v>
      </c>
      <c r="C584" s="39" t="s">
        <v>229</v>
      </c>
      <c r="D584" s="39"/>
      <c r="E584" s="39"/>
      <c r="F584" s="26">
        <f>F585</f>
        <v>17.5</v>
      </c>
      <c r="G584" s="26">
        <f t="shared" ref="G584:I588" si="91">G585</f>
        <v>0</v>
      </c>
      <c r="H584" s="26">
        <f t="shared" si="91"/>
        <v>15</v>
      </c>
      <c r="I584" s="26">
        <f t="shared" si="91"/>
        <v>0</v>
      </c>
    </row>
    <row r="585" spans="1:10" ht="55.5" customHeight="1" thickBot="1">
      <c r="A585" s="18" t="s">
        <v>424</v>
      </c>
      <c r="B585" s="38">
        <v>13</v>
      </c>
      <c r="C585" s="38" t="s">
        <v>229</v>
      </c>
      <c r="D585" s="38" t="s">
        <v>268</v>
      </c>
      <c r="E585" s="38"/>
      <c r="F585" s="17">
        <f>F586</f>
        <v>17.5</v>
      </c>
      <c r="G585" s="17">
        <f t="shared" si="91"/>
        <v>0</v>
      </c>
      <c r="H585" s="17">
        <f t="shared" si="91"/>
        <v>15</v>
      </c>
      <c r="I585" s="17">
        <f t="shared" si="91"/>
        <v>0</v>
      </c>
    </row>
    <row r="586" spans="1:10" ht="26.25" thickBot="1">
      <c r="A586" s="18" t="s">
        <v>469</v>
      </c>
      <c r="B586" s="38">
        <v>13</v>
      </c>
      <c r="C586" s="38" t="s">
        <v>228</v>
      </c>
      <c r="D586" s="38" t="s">
        <v>425</v>
      </c>
      <c r="E586" s="38"/>
      <c r="F586" s="17">
        <f>F587</f>
        <v>17.5</v>
      </c>
      <c r="G586" s="17">
        <f t="shared" si="91"/>
        <v>0</v>
      </c>
      <c r="H586" s="17">
        <f t="shared" si="91"/>
        <v>15</v>
      </c>
      <c r="I586" s="17">
        <f t="shared" si="91"/>
        <v>0</v>
      </c>
    </row>
    <row r="587" spans="1:10" ht="27.75" customHeight="1" thickBot="1">
      <c r="A587" s="18" t="s">
        <v>609</v>
      </c>
      <c r="B587" s="38">
        <v>13</v>
      </c>
      <c r="C587" s="38" t="s">
        <v>228</v>
      </c>
      <c r="D587" s="38" t="s">
        <v>426</v>
      </c>
      <c r="E587" s="38"/>
      <c r="F587" s="17">
        <f>F588</f>
        <v>17.5</v>
      </c>
      <c r="G587" s="17">
        <f t="shared" si="91"/>
        <v>0</v>
      </c>
      <c r="H587" s="17">
        <f t="shared" si="91"/>
        <v>15</v>
      </c>
      <c r="I587" s="17">
        <f t="shared" si="91"/>
        <v>0</v>
      </c>
    </row>
    <row r="588" spans="1:10" ht="26.25" thickBot="1">
      <c r="A588" s="18" t="s">
        <v>468</v>
      </c>
      <c r="B588" s="38">
        <v>13</v>
      </c>
      <c r="C588" s="38" t="s">
        <v>228</v>
      </c>
      <c r="D588" s="38" t="s">
        <v>427</v>
      </c>
      <c r="E588" s="38"/>
      <c r="F588" s="17">
        <f>F589</f>
        <v>17.5</v>
      </c>
      <c r="G588" s="17">
        <f t="shared" si="91"/>
        <v>0</v>
      </c>
      <c r="H588" s="17">
        <f t="shared" si="91"/>
        <v>15</v>
      </c>
      <c r="I588" s="17">
        <f t="shared" si="91"/>
        <v>0</v>
      </c>
    </row>
    <row r="589" spans="1:10" ht="15.75" thickBot="1">
      <c r="A589" s="18" t="s">
        <v>212</v>
      </c>
      <c r="B589" s="38">
        <v>13</v>
      </c>
      <c r="C589" s="38" t="s">
        <v>228</v>
      </c>
      <c r="D589" s="38" t="s">
        <v>427</v>
      </c>
      <c r="E589" s="38">
        <v>730</v>
      </c>
      <c r="F589" s="17">
        <v>17.5</v>
      </c>
      <c r="G589" s="17">
        <v>0</v>
      </c>
      <c r="H589" s="17">
        <v>15</v>
      </c>
      <c r="I589" s="17">
        <v>0</v>
      </c>
    </row>
    <row r="590" spans="1:10" ht="15.75" thickBot="1">
      <c r="A590" s="22" t="s">
        <v>213</v>
      </c>
      <c r="B590" s="38"/>
      <c r="C590" s="38"/>
      <c r="D590" s="39"/>
      <c r="E590" s="39"/>
      <c r="F590" s="75">
        <f>F18+F162+F167+F214+F276+F359+F369+F460+F493+F500+F547+F580+F584</f>
        <v>445633.7</v>
      </c>
      <c r="G590" s="68">
        <f>G18+G162+G167+G214+G276+G359+G369+G460+G493+G500+G547+G580+G584</f>
        <v>375244</v>
      </c>
      <c r="H590" s="68" t="e">
        <f>H18+H162+H167+H214+H276+H359+H369+H460+H493+H500+H547+H580+H584</f>
        <v>#REF!</v>
      </c>
      <c r="I590" s="68">
        <f>I18+I162+I167+I214+I276+I359+I369+I460+I493+I500+I547+I580+I584</f>
        <v>283426.60000000003</v>
      </c>
    </row>
    <row r="591" spans="1:10" ht="15.75" thickBot="1">
      <c r="A591" s="22" t="s">
        <v>214</v>
      </c>
      <c r="B591" s="38"/>
      <c r="C591" s="38"/>
      <c r="D591" s="39"/>
      <c r="E591" s="39"/>
      <c r="F591" s="26">
        <v>0</v>
      </c>
      <c r="G591" s="26">
        <v>4853.3</v>
      </c>
      <c r="H591" s="26"/>
      <c r="I591" s="26">
        <v>9435.1</v>
      </c>
    </row>
    <row r="592" spans="1:10" ht="15.75" thickBot="1">
      <c r="A592" s="22" t="s">
        <v>215</v>
      </c>
      <c r="B592" s="38"/>
      <c r="C592" s="38"/>
      <c r="D592" s="39"/>
      <c r="E592" s="39"/>
      <c r="F592" s="26">
        <f>F590+F591</f>
        <v>445633.7</v>
      </c>
      <c r="G592" s="26">
        <f>G590+G591</f>
        <v>380097.3</v>
      </c>
      <c r="H592" s="26" t="e">
        <f>H590+H591</f>
        <v>#REF!</v>
      </c>
      <c r="I592" s="26">
        <f>I590+I591</f>
        <v>292861.7</v>
      </c>
      <c r="J592" t="s">
        <v>697</v>
      </c>
    </row>
    <row r="593" spans="2:9">
      <c r="B593" s="7"/>
      <c r="C593" s="7"/>
      <c r="D593" s="7"/>
      <c r="E593" s="7"/>
      <c r="F593" s="8"/>
      <c r="G593" s="8"/>
      <c r="H593" s="8"/>
      <c r="I593" s="8"/>
    </row>
  </sheetData>
  <mergeCells count="198">
    <mergeCell ref="B15:B16"/>
    <mergeCell ref="C15:C16"/>
    <mergeCell ref="D15:D16"/>
    <mergeCell ref="E15:E16"/>
    <mergeCell ref="F15:I15"/>
    <mergeCell ref="G16:H16"/>
    <mergeCell ref="G25:H25"/>
    <mergeCell ref="G26:H26"/>
    <mergeCell ref="G41:H41"/>
    <mergeCell ref="G27:H27"/>
    <mergeCell ref="G28:H28"/>
    <mergeCell ref="G17:H17"/>
    <mergeCell ref="G19:H19"/>
    <mergeCell ref="G20:H20"/>
    <mergeCell ref="G21:H21"/>
    <mergeCell ref="G22:H22"/>
    <mergeCell ref="G37:H37"/>
    <mergeCell ref="G29:H29"/>
    <mergeCell ref="G30:H30"/>
    <mergeCell ref="G31:H31"/>
    <mergeCell ref="G32:H32"/>
    <mergeCell ref="G33:H33"/>
    <mergeCell ref="G34:H34"/>
    <mergeCell ref="G42:H42"/>
    <mergeCell ref="G43:H43"/>
    <mergeCell ref="G45:H45"/>
    <mergeCell ref="G46:H46"/>
    <mergeCell ref="G38:H38"/>
    <mergeCell ref="G39:H39"/>
    <mergeCell ref="G40:H40"/>
    <mergeCell ref="G85:H85"/>
    <mergeCell ref="G51:H51"/>
    <mergeCell ref="G52:H52"/>
    <mergeCell ref="G80:H80"/>
    <mergeCell ref="G84:H84"/>
    <mergeCell ref="G47:H47"/>
    <mergeCell ref="G48:H48"/>
    <mergeCell ref="G49:H49"/>
    <mergeCell ref="G50:H50"/>
    <mergeCell ref="G87:H87"/>
    <mergeCell ref="G88:H88"/>
    <mergeCell ref="G78:H78"/>
    <mergeCell ref="G62:H62"/>
    <mergeCell ref="G59:H59"/>
    <mergeCell ref="G60:H60"/>
    <mergeCell ref="G61:H61"/>
    <mergeCell ref="G53:H53"/>
    <mergeCell ref="G54:H54"/>
    <mergeCell ref="G55:H55"/>
    <mergeCell ref="G56:H56"/>
    <mergeCell ref="G57:H57"/>
    <mergeCell ref="G58:H58"/>
    <mergeCell ref="G64:H64"/>
    <mergeCell ref="G65:H65"/>
    <mergeCell ref="G76:H76"/>
    <mergeCell ref="G77:H77"/>
    <mergeCell ref="G95:H95"/>
    <mergeCell ref="G96:H96"/>
    <mergeCell ref="G97:H97"/>
    <mergeCell ref="G110:H110"/>
    <mergeCell ref="G111:H111"/>
    <mergeCell ref="G112:H112"/>
    <mergeCell ref="G113:H113"/>
    <mergeCell ref="G114:H114"/>
    <mergeCell ref="G91:H91"/>
    <mergeCell ref="G92:H92"/>
    <mergeCell ref="G93:H93"/>
    <mergeCell ref="G94:H94"/>
    <mergeCell ref="G100:H100"/>
    <mergeCell ref="G104:H104"/>
    <mergeCell ref="G105:H105"/>
    <mergeCell ref="G109:H109"/>
    <mergeCell ref="G99:H99"/>
    <mergeCell ref="G143:H143"/>
    <mergeCell ref="G144:H144"/>
    <mergeCell ref="G145:H145"/>
    <mergeCell ref="G154:H154"/>
    <mergeCell ref="G155:H155"/>
    <mergeCell ref="G156:H156"/>
    <mergeCell ref="G158:H158"/>
    <mergeCell ref="G159:H159"/>
    <mergeCell ref="G160:H160"/>
    <mergeCell ref="G146:H146"/>
    <mergeCell ref="G176:H176"/>
    <mergeCell ref="G177:H177"/>
    <mergeCell ref="G178:H178"/>
    <mergeCell ref="G190:H190"/>
    <mergeCell ref="G191:H191"/>
    <mergeCell ref="G192:H192"/>
    <mergeCell ref="G193:H193"/>
    <mergeCell ref="G194:H194"/>
    <mergeCell ref="G161:H161"/>
    <mergeCell ref="G167:H167"/>
    <mergeCell ref="G168:H168"/>
    <mergeCell ref="G215:H215"/>
    <mergeCell ref="G217:H217"/>
    <mergeCell ref="G212:H212"/>
    <mergeCell ref="G197:H197"/>
    <mergeCell ref="G198:H198"/>
    <mergeCell ref="G179:H179"/>
    <mergeCell ref="G180:H180"/>
    <mergeCell ref="G185:H185"/>
    <mergeCell ref="G186:H186"/>
    <mergeCell ref="G187:H187"/>
    <mergeCell ref="G196:H196"/>
    <mergeCell ref="G264:H264"/>
    <mergeCell ref="G265:H265"/>
    <mergeCell ref="G266:H266"/>
    <mergeCell ref="G267:H267"/>
    <mergeCell ref="G249:H249"/>
    <mergeCell ref="G250:H250"/>
    <mergeCell ref="G242:H242"/>
    <mergeCell ref="G243:H243"/>
    <mergeCell ref="G244:H244"/>
    <mergeCell ref="G245:H245"/>
    <mergeCell ref="G246:H246"/>
    <mergeCell ref="G247:H247"/>
    <mergeCell ref="G248:H248"/>
    <mergeCell ref="G258:H258"/>
    <mergeCell ref="G259:H259"/>
    <mergeCell ref="G261:H261"/>
    <mergeCell ref="G262:H262"/>
    <mergeCell ref="G252:H252"/>
    <mergeCell ref="G253:H253"/>
    <mergeCell ref="G255:H255"/>
    <mergeCell ref="G256:H256"/>
    <mergeCell ref="E5:I5"/>
    <mergeCell ref="E6:I6"/>
    <mergeCell ref="E7:I7"/>
    <mergeCell ref="E8:I8"/>
    <mergeCell ref="G234:H234"/>
    <mergeCell ref="G237:H237"/>
    <mergeCell ref="G229:H229"/>
    <mergeCell ref="G230:H230"/>
    <mergeCell ref="G231:H231"/>
    <mergeCell ref="G232:H232"/>
    <mergeCell ref="G182:H182"/>
    <mergeCell ref="G183:H183"/>
    <mergeCell ref="G184:H184"/>
    <mergeCell ref="G218:H218"/>
    <mergeCell ref="G219:H219"/>
    <mergeCell ref="G226:H226"/>
    <mergeCell ref="G199:H199"/>
    <mergeCell ref="G200:H200"/>
    <mergeCell ref="G188:H188"/>
    <mergeCell ref="G189:H189"/>
    <mergeCell ref="G227:H227"/>
    <mergeCell ref="G228:H228"/>
    <mergeCell ref="G209:H209"/>
    <mergeCell ref="G214:H214"/>
    <mergeCell ref="G306:H306"/>
    <mergeCell ref="G307:H307"/>
    <mergeCell ref="G308:H308"/>
    <mergeCell ref="G263:H263"/>
    <mergeCell ref="G336:H336"/>
    <mergeCell ref="G294:H294"/>
    <mergeCell ref="G295:H295"/>
    <mergeCell ref="G296:H296"/>
    <mergeCell ref="G268:H268"/>
    <mergeCell ref="G281:H281"/>
    <mergeCell ref="G276:H276"/>
    <mergeCell ref="G293:H293"/>
    <mergeCell ref="G285:H285"/>
    <mergeCell ref="G287:H287"/>
    <mergeCell ref="G288:H288"/>
    <mergeCell ref="G289:H289"/>
    <mergeCell ref="G270:H270"/>
    <mergeCell ref="G271:H271"/>
    <mergeCell ref="G272:H272"/>
    <mergeCell ref="G277:H277"/>
    <mergeCell ref="G279:H279"/>
    <mergeCell ref="G280:H280"/>
    <mergeCell ref="G290:H290"/>
    <mergeCell ref="G269:H269"/>
    <mergeCell ref="E1:H1"/>
    <mergeCell ref="E2:I2"/>
    <mergeCell ref="E3:I3"/>
    <mergeCell ref="E4:I4"/>
    <mergeCell ref="A15:A16"/>
    <mergeCell ref="A10:I13"/>
    <mergeCell ref="G335:H335"/>
    <mergeCell ref="G315:H315"/>
    <mergeCell ref="G316:H316"/>
    <mergeCell ref="G303:H303"/>
    <mergeCell ref="G304:H304"/>
    <mergeCell ref="G305:H305"/>
    <mergeCell ref="G312:H312"/>
    <mergeCell ref="G313:H313"/>
    <mergeCell ref="G137:H137"/>
    <mergeCell ref="G139:H139"/>
    <mergeCell ref="G140:H140"/>
    <mergeCell ref="G141:H141"/>
    <mergeCell ref="G142:H142"/>
    <mergeCell ref="G136:H136"/>
    <mergeCell ref="G334:H334"/>
    <mergeCell ref="G297:H297"/>
    <mergeCell ref="G301:H301"/>
    <mergeCell ref="G302:H302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</dc:creator>
  <cp:lastModifiedBy>Ekolog</cp:lastModifiedBy>
  <cp:lastPrinted>2023-07-07T18:09:55Z</cp:lastPrinted>
  <dcterms:created xsi:type="dcterms:W3CDTF">2021-12-28T06:42:48Z</dcterms:created>
  <dcterms:modified xsi:type="dcterms:W3CDTF">2023-07-21T10:50:28Z</dcterms:modified>
</cp:coreProperties>
</file>